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10230" activeTab="1"/>
  </bookViews>
  <sheets>
    <sheet name="19_kkkkkk_mxx_pp СЕС I-III" sheetId="1" r:id="rId1"/>
    <sheet name="19_kkkkkk_mxx_pp СЕС IV" sheetId="2" r:id="rId2"/>
  </sheets>
  <definedNames>
    <definedName name="_xlnm.Print_Area" localSheetId="0">'19_kkkkkk_mxx_pp СЕС I-III'!$A$1:$P$58</definedName>
    <definedName name="_xlnm.Print_Area" localSheetId="1">'19_kkkkkk_mxx_pp СЕС IV'!$A$1:$P$58</definedName>
  </definedNames>
  <calcPr fullCalcOnLoad="1"/>
</workbook>
</file>

<file path=xl/sharedStrings.xml><?xml version="1.0" encoding="utf-8"?>
<sst xmlns="http://schemas.openxmlformats.org/spreadsheetml/2006/main" count="317" uniqueCount="112">
  <si>
    <t xml:space="preserve"> З В І Т Н І С Т Ь</t>
  </si>
  <si>
    <t>Звіт про використання палива ліцензіатом з виробництва електричної та теплової енергії</t>
  </si>
  <si>
    <t>за</t>
  </si>
  <si>
    <t xml:space="preserve"> ( місяць)</t>
  </si>
  <si>
    <t>Подають</t>
  </si>
  <si>
    <t>Термін подання</t>
  </si>
  <si>
    <t>Суб'єкти господарювання, які отримали ліцензію на право здійснення господарської діяльності з виробництва електричної енергії; комбінованого виробництва теплової та електричної енергії; виробництва теплової енергії на теплоелектроцентралях, когенераційних установках та установках з використанням нетрадиційних або поновлюваних джерел енергії, —</t>
  </si>
  <si>
    <t>До 15  числа місяця, наступного після звітного періоду</t>
  </si>
  <si>
    <t>Національній комісії, що здійснює державне регулювання у сфері енергетики, її територіальному підрозділу у відповідному регіоні</t>
  </si>
  <si>
    <t>Респондент:</t>
  </si>
  <si>
    <t>Код</t>
  </si>
  <si>
    <t>Найменування (прізвище, ім'я, по батькові):</t>
  </si>
  <si>
    <t>Місцезнаходження (місце проживання):</t>
  </si>
  <si>
    <t xml:space="preserve">   </t>
  </si>
  <si>
    <t xml:space="preserve">                                                         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</si>
  <si>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Показник</t>
  </si>
  <si>
    <t>Одиниця
виміру</t>
  </si>
  <si>
    <t>Код
рядка</t>
  </si>
  <si>
    <t>Виробництво електричної енергії</t>
  </si>
  <si>
    <t>Виробництво теплової енергії</t>
  </si>
  <si>
    <t>види палива</t>
  </si>
  <si>
    <t>всього
на електричну енергію</t>
  </si>
  <si>
    <t>всього
на теплову енергію</t>
  </si>
  <si>
    <t>вугілля</t>
  </si>
  <si>
    <t>газ</t>
  </si>
  <si>
    <t>мазут</t>
  </si>
  <si>
    <t>інші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</si>
  <si>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</si>
  <si>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</si>
  <si>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</si>
  <si>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</si>
  <si>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</si>
  <si>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</si>
  <si>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</si>
  <si>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</si>
  <si>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</si>
  <si>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</si>
  <si>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</si>
  <si>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</si>
  <si>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</si>
  <si>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Фактично за звітний місяць</t>
  </si>
  <si>
    <t>Витрати умовного палива</t>
  </si>
  <si>
    <t>тис. тонн</t>
  </si>
  <si>
    <t>01</t>
  </si>
  <si>
    <t>Калорійний еквівалент переведення натурального палива в умовне</t>
  </si>
  <si>
    <t>число</t>
  </si>
  <si>
    <t>02</t>
  </si>
  <si>
    <t>Витрати палива в натуральному вимірі</t>
  </si>
  <si>
    <t>тис. тонн,
млн куб.м</t>
  </si>
  <si>
    <t>03</t>
  </si>
  <si>
    <t>Вартість палива</t>
  </si>
  <si>
    <t>тис. грн</t>
  </si>
  <si>
    <t>04</t>
  </si>
  <si>
    <t>Вартість транспортування</t>
  </si>
  <si>
    <t>05</t>
  </si>
  <si>
    <t>Вартість палива з транспортуванням</t>
  </si>
  <si>
    <t>06</t>
  </si>
  <si>
    <t>Ціна 1 т натурального палива</t>
  </si>
  <si>
    <t>грн/тонн,
грн/тис. куб.м</t>
  </si>
  <si>
    <t>07</t>
  </si>
  <si>
    <t>Ціна 1 т умовного палива</t>
  </si>
  <si>
    <t>грн/тонн</t>
  </si>
  <si>
    <t>08</t>
  </si>
  <si>
    <t>План на наступний місяць</t>
  </si>
  <si>
    <t>09</t>
  </si>
  <si>
    <t>11</t>
  </si>
  <si>
    <t>12</t>
  </si>
  <si>
    <t>13</t>
  </si>
  <si>
    <t>14</t>
  </si>
  <si>
    <t>15</t>
  </si>
  <si>
    <t>16</t>
  </si>
  <si>
    <t>Довідково</t>
  </si>
  <si>
    <t>за звітний
місяць</t>
  </si>
  <si>
    <t xml:space="preserve">з початку
року </t>
  </si>
  <si>
    <t>план на
наступний
місяць</t>
  </si>
  <si>
    <t>Обсяг виробленої енергії</t>
  </si>
  <si>
    <t>тис. кВт•год,
тис. Гкал</t>
  </si>
  <si>
    <t>17</t>
  </si>
  <si>
    <t>Власні потреби</t>
  </si>
  <si>
    <t>18</t>
  </si>
  <si>
    <t>Корисний відпуск енергії</t>
  </si>
  <si>
    <t>19</t>
  </si>
  <si>
    <t xml:space="preserve"> у т.ч. ДП "Енергоринок"</t>
  </si>
  <si>
    <t>20</t>
  </si>
  <si>
    <t xml:space="preserve">          енергопостачальникам
          за регульованим тарифом</t>
  </si>
  <si>
    <t>21</t>
  </si>
  <si>
    <t xml:space="preserve">          споживачам за прямими
          договорами</t>
  </si>
  <si>
    <t>22</t>
  </si>
  <si>
    <t>23</t>
  </si>
  <si>
    <t>24</t>
  </si>
  <si>
    <t>Питомі витрати умовного палива</t>
  </si>
  <si>
    <t>грам/кВт•год, кг/Гкал</t>
  </si>
  <si>
    <t>Керівник суб'єкта господарювання</t>
  </si>
  <si>
    <t>(підпис)</t>
  </si>
  <si>
    <t>М.П.</t>
  </si>
  <si>
    <t>(ініціали, прізвище)</t>
  </si>
  <si>
    <t>Головний бухгалтер суб'єкта господарювання</t>
  </si>
  <si>
    <t>Факс:______________________</t>
  </si>
  <si>
    <t>Форма № 1-НКРЕ (місячна)
ЗАТВЕРДЖЕНО
Постанова Національної комісії, що здійснює державне регулювання у сфері енергетики                                                                                                                04 жовтня 2012 року № 1257 за погодженням з Держстатом України</t>
  </si>
  <si>
    <t>350587</t>
  </si>
  <si>
    <t>ТОВ "Інтелком" (Окрепкий Володимир Ярославович)</t>
  </si>
  <si>
    <t xml:space="preserve">       В.  Я.</t>
  </si>
  <si>
    <t>Окрепкий</t>
  </si>
  <si>
    <t>Електронна пошта:_tariff.intelkom@gmail.com_</t>
  </si>
  <si>
    <t>2019 року</t>
  </si>
  <si>
    <t>Юрчиляк</t>
  </si>
  <si>
    <t xml:space="preserve">         В.Д.</t>
  </si>
  <si>
    <t>Виконавець:__Т. Василик____________</t>
  </si>
  <si>
    <t>Телефон:_____(050) 33-88-258______________________________</t>
  </si>
  <si>
    <t>76002, м. Івано-Франківськ, вул. Микитинецька 7а (СЕС І-ІІІ черга)</t>
  </si>
  <si>
    <t>76002, м. Івано-Франківськ, вул. Микитинецька 7а  (СЕС ІV черга)</t>
  </si>
  <si>
    <t>лютий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</si>
</sst>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54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6"/>
      <name val="Times New Roman CYR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33" borderId="2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73" fontId="5" fillId="34" borderId="25" xfId="0" applyNumberFormat="1" applyFont="1" applyFill="1" applyBorder="1" applyAlignment="1">
      <alignment/>
    </xf>
    <xf numFmtId="173" fontId="5" fillId="34" borderId="26" xfId="0" applyNumberFormat="1" applyFont="1" applyFill="1" applyBorder="1" applyAlignment="1">
      <alignment/>
    </xf>
    <xf numFmtId="173" fontId="5" fillId="34" borderId="27" xfId="0" applyNumberFormat="1" applyFont="1" applyFill="1" applyBorder="1" applyAlignment="1" applyProtection="1">
      <alignment/>
      <protection/>
    </xf>
    <xf numFmtId="173" fontId="5" fillId="34" borderId="25" xfId="0" applyNumberFormat="1" applyFont="1" applyFill="1" applyBorder="1" applyAlignment="1" applyProtection="1">
      <alignment/>
      <protection/>
    </xf>
    <xf numFmtId="173" fontId="5" fillId="34" borderId="28" xfId="0" applyNumberFormat="1" applyFont="1" applyFill="1" applyBorder="1" applyAlignment="1" applyProtection="1">
      <alignment/>
      <protection/>
    </xf>
    <xf numFmtId="173" fontId="5" fillId="35" borderId="23" xfId="0" applyNumberFormat="1" applyFont="1" applyFill="1" applyBorder="1" applyAlignment="1">
      <alignment/>
    </xf>
    <xf numFmtId="173" fontId="5" fillId="35" borderId="26" xfId="0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72" fontId="5" fillId="0" borderId="29" xfId="0" applyNumberFormat="1" applyFont="1" applyBorder="1" applyAlignment="1" applyProtection="1">
      <alignment/>
      <protection locked="0"/>
    </xf>
    <xf numFmtId="172" fontId="5" fillId="0" borderId="25" xfId="0" applyNumberFormat="1" applyFont="1" applyBorder="1" applyAlignment="1" applyProtection="1">
      <alignment/>
      <protection locked="0"/>
    </xf>
    <xf numFmtId="173" fontId="5" fillId="35" borderId="25" xfId="0" applyNumberFormat="1" applyFont="1" applyFill="1" applyBorder="1" applyAlignment="1">
      <alignment/>
    </xf>
    <xf numFmtId="173" fontId="5" fillId="0" borderId="25" xfId="0" applyNumberFormat="1" applyFont="1" applyBorder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34" borderId="25" xfId="0" applyNumberFormat="1" applyFont="1" applyFill="1" applyBorder="1" applyAlignment="1">
      <alignment/>
    </xf>
    <xf numFmtId="174" fontId="5" fillId="0" borderId="25" xfId="0" applyNumberFormat="1" applyFont="1" applyBorder="1" applyAlignment="1" applyProtection="1">
      <alignment/>
      <protection locked="0"/>
    </xf>
    <xf numFmtId="174" fontId="5" fillId="34" borderId="26" xfId="0" applyNumberFormat="1" applyFont="1" applyFill="1" applyBorder="1" applyAlignment="1">
      <alignment/>
    </xf>
    <xf numFmtId="3" fontId="5" fillId="34" borderId="29" xfId="0" applyNumberFormat="1" applyFont="1" applyFill="1" applyBorder="1" applyAlignment="1">
      <alignment/>
    </xf>
    <xf numFmtId="174" fontId="5" fillId="34" borderId="25" xfId="0" applyNumberFormat="1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2" fontId="5" fillId="34" borderId="25" xfId="0" applyNumberFormat="1" applyFont="1" applyFill="1" applyBorder="1" applyAlignment="1">
      <alignment/>
    </xf>
    <xf numFmtId="2" fontId="5" fillId="34" borderId="28" xfId="0" applyNumberFormat="1" applyFont="1" applyFill="1" applyBorder="1" applyAlignment="1">
      <alignment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2" fontId="5" fillId="34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2" fontId="5" fillId="34" borderId="33" xfId="0" applyNumberFormat="1" applyFont="1" applyFill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173" fontId="5" fillId="0" borderId="35" xfId="0" applyNumberFormat="1" applyFont="1" applyBorder="1" applyAlignment="1">
      <alignment/>
    </xf>
    <xf numFmtId="173" fontId="5" fillId="0" borderId="37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 vertical="center"/>
    </xf>
    <xf numFmtId="172" fontId="5" fillId="34" borderId="39" xfId="0" applyNumberFormat="1" applyFont="1" applyFill="1" applyBorder="1" applyAlignment="1">
      <alignment/>
    </xf>
    <xf numFmtId="172" fontId="5" fillId="34" borderId="40" xfId="0" applyNumberFormat="1" applyFont="1" applyFill="1" applyBorder="1" applyAlignment="1">
      <alignment/>
    </xf>
    <xf numFmtId="172" fontId="5" fillId="35" borderId="25" xfId="0" applyNumberFormat="1" applyFont="1" applyFill="1" applyBorder="1" applyAlignment="1">
      <alignment/>
    </xf>
    <xf numFmtId="172" fontId="5" fillId="35" borderId="26" xfId="0" applyNumberFormat="1" applyFont="1" applyFill="1" applyBorder="1" applyAlignment="1">
      <alignment/>
    </xf>
    <xf numFmtId="172" fontId="5" fillId="0" borderId="27" xfId="0" applyNumberFormat="1" applyFont="1" applyFill="1" applyBorder="1" applyAlignment="1" applyProtection="1">
      <alignment/>
      <protection locked="0"/>
    </xf>
    <xf numFmtId="172" fontId="5" fillId="0" borderId="25" xfId="0" applyNumberFormat="1" applyFont="1" applyFill="1" applyBorder="1" applyAlignment="1" applyProtection="1">
      <alignment/>
      <protection locked="0"/>
    </xf>
    <xf numFmtId="172" fontId="5" fillId="0" borderId="28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41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4" xfId="0" applyFont="1" applyBorder="1" applyAlignment="1" quotePrefix="1">
      <alignment horizontal="center"/>
    </xf>
    <xf numFmtId="0" fontId="5" fillId="0" borderId="41" xfId="0" applyFont="1" applyFill="1" applyBorder="1" applyAlignment="1" quotePrefix="1">
      <alignment horizontal="center"/>
    </xf>
    <xf numFmtId="0" fontId="5" fillId="0" borderId="42" xfId="0" applyFont="1" applyFill="1" applyBorder="1" applyAlignment="1" quotePrefix="1">
      <alignment horizontal="center"/>
    </xf>
    <xf numFmtId="0" fontId="5" fillId="0" borderId="45" xfId="0" applyFont="1" applyBorder="1" applyAlignment="1" quotePrefix="1">
      <alignment horizontal="center"/>
    </xf>
    <xf numFmtId="0" fontId="5" fillId="0" borderId="46" xfId="0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vertical="center" wrapText="1"/>
    </xf>
    <xf numFmtId="3" fontId="8" fillId="0" borderId="41" xfId="0" applyNumberFormat="1" applyFont="1" applyFill="1" applyBorder="1" applyAlignment="1" applyProtection="1">
      <alignment/>
      <protection locked="0"/>
    </xf>
    <xf numFmtId="3" fontId="8" fillId="0" borderId="42" xfId="0" applyNumberFormat="1" applyFont="1" applyFill="1" applyBorder="1" applyAlignment="1" applyProtection="1">
      <alignment/>
      <protection locked="0"/>
    </xf>
    <xf numFmtId="172" fontId="5" fillId="0" borderId="47" xfId="0" applyNumberFormat="1" applyFont="1" applyBorder="1" applyAlignment="1" applyProtection="1">
      <alignment/>
      <protection locked="0"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42" xfId="0" applyNumberFormat="1" applyFont="1" applyFill="1" applyBorder="1" applyAlignment="1" applyProtection="1">
      <alignment/>
      <protection locked="0"/>
    </xf>
    <xf numFmtId="172" fontId="5" fillId="0" borderId="48" xfId="0" applyNumberFormat="1" applyFont="1" applyBorder="1" applyAlignment="1" applyProtection="1">
      <alignment/>
      <protection locked="0"/>
    </xf>
    <xf numFmtId="172" fontId="5" fillId="0" borderId="49" xfId="0" applyNumberFormat="1" applyFont="1" applyBorder="1" applyAlignment="1" applyProtection="1">
      <alignment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 applyProtection="1">
      <alignment/>
      <protection locked="0"/>
    </xf>
    <xf numFmtId="3" fontId="7" fillId="0" borderId="41" xfId="0" applyNumberFormat="1" applyFont="1" applyFill="1" applyBorder="1" applyAlignment="1" applyProtection="1">
      <alignment/>
      <protection locked="0"/>
    </xf>
    <xf numFmtId="3" fontId="7" fillId="0" borderId="42" xfId="0" applyNumberFormat="1" applyFont="1" applyFill="1" applyBorder="1" applyAlignment="1" applyProtection="1">
      <alignment/>
      <protection locked="0"/>
    </xf>
    <xf numFmtId="172" fontId="7" fillId="0" borderId="28" xfId="0" applyNumberFormat="1" applyFont="1" applyBorder="1" applyAlignment="1" applyProtection="1">
      <alignment/>
      <protection locked="0"/>
    </xf>
    <xf numFmtId="172" fontId="7" fillId="0" borderId="25" xfId="0" applyNumberFormat="1" applyFont="1" applyBorder="1" applyAlignment="1" applyProtection="1">
      <alignment/>
      <protection locked="0"/>
    </xf>
    <xf numFmtId="172" fontId="7" fillId="0" borderId="26" xfId="0" applyNumberFormat="1" applyFont="1" applyBorder="1" applyAlignment="1" applyProtection="1">
      <alignment/>
      <protection locked="0"/>
    </xf>
    <xf numFmtId="0" fontId="5" fillId="0" borderId="50" xfId="0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172" fontId="7" fillId="0" borderId="32" xfId="0" applyNumberFormat="1" applyFont="1" applyBorder="1" applyAlignment="1" applyProtection="1">
      <alignment/>
      <protection locked="0"/>
    </xf>
    <xf numFmtId="172" fontId="7" fillId="0" borderId="13" xfId="0" applyNumberFormat="1" applyFont="1" applyBorder="1" applyAlignment="1" applyProtection="1">
      <alignment/>
      <protection locked="0"/>
    </xf>
    <xf numFmtId="172" fontId="7" fillId="0" borderId="33" xfId="0" applyNumberFormat="1" applyFont="1" applyBorder="1" applyAlignment="1" applyProtection="1">
      <alignment/>
      <protection locked="0"/>
    </xf>
    <xf numFmtId="0" fontId="5" fillId="33" borderId="50" xfId="0" applyFont="1" applyFill="1" applyBorder="1" applyAlignment="1">
      <alignment horizontal="center" vertical="center" wrapText="1"/>
    </xf>
    <xf numFmtId="175" fontId="7" fillId="0" borderId="41" xfId="0" applyNumberFormat="1" applyFont="1" applyFill="1" applyBorder="1" applyAlignment="1">
      <alignment wrapText="1"/>
    </xf>
    <xf numFmtId="175" fontId="7" fillId="0" borderId="42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172" fontId="5" fillId="33" borderId="25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Border="1" applyAlignment="1" applyProtection="1">
      <alignment/>
      <protection locked="0"/>
    </xf>
    <xf numFmtId="172" fontId="5" fillId="0" borderId="28" xfId="0" applyNumberFormat="1" applyFont="1" applyBorder="1" applyAlignment="1" applyProtection="1">
      <alignment/>
      <protection locked="0"/>
    </xf>
    <xf numFmtId="172" fontId="5" fillId="33" borderId="52" xfId="0" applyNumberFormat="1" applyFont="1" applyFill="1" applyBorder="1" applyAlignment="1" applyProtection="1">
      <alignment/>
      <protection locked="0"/>
    </xf>
    <xf numFmtId="172" fontId="5" fillId="33" borderId="39" xfId="0" applyNumberFormat="1" applyFont="1" applyFill="1" applyBorder="1" applyAlignment="1" applyProtection="1">
      <alignment/>
      <protection locked="0"/>
    </xf>
    <xf numFmtId="173" fontId="5" fillId="0" borderId="39" xfId="0" applyNumberFormat="1" applyFont="1" applyBorder="1" applyAlignment="1" applyProtection="1">
      <alignment/>
      <protection locked="0"/>
    </xf>
    <xf numFmtId="3" fontId="5" fillId="0" borderId="53" xfId="0" applyNumberFormat="1" applyFont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/>
      <protection locked="0"/>
    </xf>
    <xf numFmtId="175" fontId="5" fillId="34" borderId="19" xfId="0" applyNumberFormat="1" applyFont="1" applyFill="1" applyBorder="1" applyAlignment="1">
      <alignment wrapText="1"/>
    </xf>
    <xf numFmtId="175" fontId="5" fillId="0" borderId="13" xfId="0" applyNumberFormat="1" applyFont="1" applyBorder="1" applyAlignment="1" applyProtection="1">
      <alignment horizontal="right"/>
      <protection locked="0"/>
    </xf>
    <xf numFmtId="175" fontId="5" fillId="34" borderId="44" xfId="0" applyNumberFormat="1" applyFont="1" applyFill="1" applyBorder="1" applyAlignment="1">
      <alignment wrapText="1"/>
    </xf>
    <xf numFmtId="175" fontId="5" fillId="34" borderId="14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 applyProtection="1">
      <alignment/>
      <protection locked="0"/>
    </xf>
    <xf numFmtId="175" fontId="5" fillId="34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5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/>
      <protection locked="0"/>
    </xf>
    <xf numFmtId="49" fontId="2" fillId="36" borderId="37" xfId="0" applyNumberFormat="1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173" fontId="19" fillId="34" borderId="25" xfId="0" applyNumberFormat="1" applyFont="1" applyFill="1" applyBorder="1" applyAlignment="1" applyProtection="1">
      <alignment/>
      <protection/>
    </xf>
    <xf numFmtId="3" fontId="19" fillId="34" borderId="25" xfId="0" applyNumberFormat="1" applyFont="1" applyFill="1" applyBorder="1" applyAlignment="1">
      <alignment/>
    </xf>
    <xf numFmtId="2" fontId="19" fillId="34" borderId="25" xfId="0" applyNumberFormat="1" applyFont="1" applyFill="1" applyBorder="1" applyAlignment="1">
      <alignment/>
    </xf>
    <xf numFmtId="2" fontId="19" fillId="34" borderId="13" xfId="0" applyNumberFormat="1" applyFont="1" applyFill="1" applyBorder="1" applyAlignment="1">
      <alignment/>
    </xf>
    <xf numFmtId="173" fontId="19" fillId="0" borderId="43" xfId="52" applyNumberFormat="1" applyFont="1" applyBorder="1" applyAlignment="1" applyProtection="1">
      <alignment/>
      <protection locked="0"/>
    </xf>
    <xf numFmtId="1" fontId="19" fillId="0" borderId="43" xfId="52" applyNumberFormat="1" applyFont="1" applyBorder="1" applyAlignment="1" applyProtection="1">
      <alignment/>
      <protection locked="0"/>
    </xf>
    <xf numFmtId="1" fontId="19" fillId="0" borderId="25" xfId="52" applyNumberFormat="1" applyFont="1" applyBorder="1" applyProtection="1">
      <alignment/>
      <protection locked="0"/>
    </xf>
    <xf numFmtId="3" fontId="5" fillId="34" borderId="29" xfId="0" applyNumberFormat="1" applyFont="1" applyFill="1" applyBorder="1" applyAlignment="1" applyProtection="1">
      <alignment/>
      <protection/>
    </xf>
    <xf numFmtId="3" fontId="5" fillId="34" borderId="25" xfId="0" applyNumberFormat="1" applyFont="1" applyFill="1" applyBorder="1" applyAlignment="1" applyProtection="1">
      <alignment/>
      <protection/>
    </xf>
    <xf numFmtId="3" fontId="5" fillId="34" borderId="23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4" fillId="0" borderId="5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16" fontId="5" fillId="0" borderId="29" xfId="0" applyNumberFormat="1" applyFont="1" applyBorder="1" applyAlignment="1">
      <alignment horizontal="left" vertical="center"/>
    </xf>
    <xf numFmtId="16" fontId="5" fillId="0" borderId="25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50" xfId="0" applyFont="1" applyBorder="1" applyAlignment="1">
      <alignment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/>
    </xf>
    <xf numFmtId="0" fontId="5" fillId="0" borderId="58" xfId="0" applyFont="1" applyBorder="1" applyAlignment="1">
      <alignment horizontal="center" vertical="center" wrapText="1"/>
    </xf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68" xfId="0" applyFont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1" fillId="0" borderId="54" xfId="0" applyNumberFormat="1" applyFont="1" applyFill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/>
      <protection locked="0"/>
    </xf>
    <xf numFmtId="0" fontId="1" fillId="0" borderId="61" xfId="0" applyFon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justify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justify" vertical="center" wrapText="1"/>
      <protection locked="0"/>
    </xf>
    <xf numFmtId="0" fontId="2" fillId="0" borderId="35" xfId="0" applyFont="1" applyFill="1" applyBorder="1" applyAlignment="1" applyProtection="1">
      <alignment horizontal="justify" vertical="center" wrapText="1"/>
      <protection locked="0"/>
    </xf>
    <xf numFmtId="0" fontId="2" fillId="0" borderId="37" xfId="0" applyFont="1" applyFill="1" applyBorder="1" applyAlignment="1" applyProtection="1">
      <alignment horizontal="justify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1" xfId="0" applyFont="1" applyFill="1" applyBorder="1" applyAlignment="1" applyProtection="1">
      <alignment horizontal="justify" vertical="top" wrapText="1"/>
      <protection locked="0"/>
    </xf>
    <xf numFmtId="0" fontId="2" fillId="0" borderId="50" xfId="0" applyFont="1" applyFill="1" applyBorder="1" applyAlignment="1" applyProtection="1">
      <alignment horizontal="justify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1-НКР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60" zoomScaleNormal="60" zoomScalePageLayoutView="0" workbookViewId="0" topLeftCell="A31">
      <selection activeCell="P44" sqref="P44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10.125" style="0" customWidth="1"/>
    <col min="4" max="4" width="15.75390625" style="0" customWidth="1"/>
    <col min="5" max="5" width="17.125" style="0" customWidth="1"/>
    <col min="6" max="6" width="10.00390625" style="0" customWidth="1"/>
    <col min="7" max="7" width="14.625" style="0" customWidth="1"/>
    <col min="8" max="8" width="17.00390625" style="0" customWidth="1"/>
    <col min="9" max="9" width="16.25390625" style="0" customWidth="1"/>
    <col min="10" max="10" width="13.25390625" style="0" customWidth="1"/>
    <col min="11" max="11" width="17.375" style="0" customWidth="1"/>
    <col min="12" max="14" width="16.75390625" style="0" customWidth="1"/>
    <col min="15" max="15" width="14.75390625" style="0" customWidth="1"/>
    <col min="16" max="16" width="18.875" style="0" customWidth="1"/>
  </cols>
  <sheetData>
    <row r="1" spans="1:17" s="2" customFormat="1" ht="16.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1"/>
    </row>
    <row r="2" spans="1:17" s="2" customFormat="1" ht="24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1"/>
    </row>
    <row r="3" spans="1:17" s="2" customFormat="1" ht="25.5" customHeight="1">
      <c r="A3" s="156"/>
      <c r="B3" s="156"/>
      <c r="C3" s="156"/>
      <c r="D3" s="156"/>
      <c r="E3" s="157"/>
      <c r="F3" s="156"/>
      <c r="G3" s="158" t="s">
        <v>2</v>
      </c>
      <c r="H3" s="159" t="str">
        <f>'19_kkkkkk_mxx_pp СЕС IV'!H3</f>
        <v>лютий</v>
      </c>
      <c r="I3" s="160" t="s">
        <v>104</v>
      </c>
      <c r="J3" s="161"/>
      <c r="K3" s="156"/>
      <c r="L3" s="162"/>
      <c r="M3" s="163"/>
      <c r="N3" s="163"/>
      <c r="O3" s="163"/>
      <c r="P3" s="163"/>
      <c r="Q3" s="1"/>
    </row>
    <row r="4" spans="1:17" s="2" customFormat="1" ht="33" customHeight="1" thickBot="1">
      <c r="A4" s="164"/>
      <c r="B4" s="164"/>
      <c r="C4" s="164"/>
      <c r="D4" s="164"/>
      <c r="E4" s="164"/>
      <c r="F4" s="164"/>
      <c r="G4" s="164"/>
      <c r="H4" s="165" t="s">
        <v>3</v>
      </c>
      <c r="I4" s="164"/>
      <c r="J4" s="166"/>
      <c r="K4" s="164"/>
      <c r="L4" s="166"/>
      <c r="M4" s="167"/>
      <c r="N4" s="296" t="s">
        <v>98</v>
      </c>
      <c r="O4" s="296"/>
      <c r="P4" s="296"/>
      <c r="Q4" s="3"/>
    </row>
    <row r="5" spans="1:17" s="5" customFormat="1" ht="26.25" customHeight="1" thickBot="1">
      <c r="A5" s="297" t="s">
        <v>4</v>
      </c>
      <c r="B5" s="298"/>
      <c r="C5" s="298"/>
      <c r="D5" s="298"/>
      <c r="E5" s="298"/>
      <c r="F5" s="298"/>
      <c r="G5" s="298"/>
      <c r="H5" s="298"/>
      <c r="I5" s="298"/>
      <c r="J5" s="299"/>
      <c r="K5" s="297" t="s">
        <v>5</v>
      </c>
      <c r="L5" s="299"/>
      <c r="M5" s="168"/>
      <c r="N5" s="296"/>
      <c r="O5" s="296"/>
      <c r="P5" s="296"/>
      <c r="Q5" s="4"/>
    </row>
    <row r="6" spans="1:17" s="5" customFormat="1" ht="111" customHeight="1">
      <c r="A6" s="300" t="s">
        <v>6</v>
      </c>
      <c r="B6" s="301"/>
      <c r="C6" s="301"/>
      <c r="D6" s="301"/>
      <c r="E6" s="301"/>
      <c r="F6" s="301"/>
      <c r="G6" s="301"/>
      <c r="H6" s="301"/>
      <c r="I6" s="301"/>
      <c r="J6" s="302"/>
      <c r="K6" s="303" t="s">
        <v>7</v>
      </c>
      <c r="L6" s="304"/>
      <c r="M6" s="168"/>
      <c r="N6" s="296"/>
      <c r="O6" s="296"/>
      <c r="P6" s="296"/>
      <c r="Q6" s="4"/>
    </row>
    <row r="7" spans="1:17" s="5" customFormat="1" ht="47.25" customHeight="1" thickBot="1">
      <c r="A7" s="307" t="s">
        <v>8</v>
      </c>
      <c r="B7" s="308"/>
      <c r="C7" s="308"/>
      <c r="D7" s="308"/>
      <c r="E7" s="308"/>
      <c r="F7" s="308"/>
      <c r="G7" s="308"/>
      <c r="H7" s="308"/>
      <c r="I7" s="308"/>
      <c r="J7" s="309"/>
      <c r="K7" s="305"/>
      <c r="L7" s="306"/>
      <c r="M7" s="168"/>
      <c r="N7" s="296"/>
      <c r="O7" s="296"/>
      <c r="P7" s="296"/>
      <c r="Q7" s="4"/>
    </row>
    <row r="8" spans="1:17" s="2" customFormat="1" ht="21" thickBo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6"/>
      <c r="M8" s="166"/>
      <c r="N8" s="166"/>
      <c r="O8" s="166"/>
      <c r="P8" s="166"/>
      <c r="Q8" s="1"/>
    </row>
    <row r="9" spans="1:17" s="2" customFormat="1" ht="21" customHeight="1">
      <c r="A9" s="283" t="s">
        <v>9</v>
      </c>
      <c r="B9" s="284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 t="s">
        <v>10</v>
      </c>
      <c r="P9" s="171" t="s">
        <v>99</v>
      </c>
      <c r="Q9" s="1"/>
    </row>
    <row r="10" spans="1:17" s="2" customFormat="1" ht="47.25" customHeight="1">
      <c r="A10" s="285" t="s">
        <v>11</v>
      </c>
      <c r="B10" s="286"/>
      <c r="C10" s="287"/>
      <c r="D10" s="287"/>
      <c r="E10" s="287"/>
      <c r="F10" s="288" t="s">
        <v>100</v>
      </c>
      <c r="G10" s="289"/>
      <c r="H10" s="289"/>
      <c r="I10" s="289"/>
      <c r="J10" s="289"/>
      <c r="K10" s="289"/>
      <c r="L10" s="289"/>
      <c r="M10" s="289"/>
      <c r="N10" s="289"/>
      <c r="O10" s="172"/>
      <c r="P10" s="173"/>
      <c r="Q10" s="1"/>
    </row>
    <row r="11" spans="1:17" s="2" customFormat="1" ht="66" customHeight="1">
      <c r="A11" s="285" t="s">
        <v>12</v>
      </c>
      <c r="B11" s="286"/>
      <c r="C11" s="286"/>
      <c r="D11" s="287"/>
      <c r="E11" s="287"/>
      <c r="F11" s="290" t="s">
        <v>109</v>
      </c>
      <c r="G11" s="291"/>
      <c r="H11" s="291"/>
      <c r="I11" s="291"/>
      <c r="J11" s="291"/>
      <c r="K11" s="291"/>
      <c r="L11" s="291"/>
      <c r="M11" s="291"/>
      <c r="N11" s="291"/>
      <c r="O11" s="174"/>
      <c r="P11" s="173"/>
      <c r="Q11" s="1"/>
    </row>
    <row r="12" spans="1:17" ht="31.5" customHeight="1" thickBot="1">
      <c r="A12" s="6"/>
      <c r="B12" s="7"/>
      <c r="C12" s="7" t="s">
        <v>13</v>
      </c>
      <c r="D12" s="292" t="s">
        <v>14</v>
      </c>
      <c r="E12" s="292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  <c r="Q12" s="8"/>
    </row>
    <row r="13" spans="1:17" s="12" customFormat="1" ht="19.5" thickBot="1">
      <c r="A13" s="9"/>
      <c r="B13" s="9"/>
      <c r="C13" s="9"/>
      <c r="D13" s="9"/>
      <c r="E13" s="9"/>
      <c r="F13" s="9"/>
      <c r="G13" s="9"/>
      <c r="H13" s="9"/>
      <c r="I13" s="8"/>
      <c r="J13" s="8"/>
      <c r="K13" s="8"/>
      <c r="L13" s="8"/>
      <c r="M13" s="8"/>
      <c r="N13" s="10"/>
      <c r="O13" s="11"/>
      <c r="P13" s="11"/>
      <c r="Q13" s="11"/>
    </row>
    <row r="14" spans="1:17" s="12" customFormat="1" ht="21.75" customHeight="1">
      <c r="A14" s="260" t="s">
        <v>15</v>
      </c>
      <c r="B14" s="261"/>
      <c r="C14" s="261"/>
      <c r="D14" s="262"/>
      <c r="E14" s="231" t="s">
        <v>16</v>
      </c>
      <c r="F14" s="233" t="s">
        <v>17</v>
      </c>
      <c r="G14" s="271" t="s">
        <v>18</v>
      </c>
      <c r="H14" s="272"/>
      <c r="I14" s="272"/>
      <c r="J14" s="272"/>
      <c r="K14" s="273"/>
      <c r="L14" s="271" t="s">
        <v>19</v>
      </c>
      <c r="M14" s="272"/>
      <c r="N14" s="272"/>
      <c r="O14" s="272"/>
      <c r="P14" s="273"/>
      <c r="Q14" s="11"/>
    </row>
    <row r="15" spans="1:17" s="12" customFormat="1" ht="12.75" customHeight="1">
      <c r="A15" s="263"/>
      <c r="B15" s="264"/>
      <c r="C15" s="264"/>
      <c r="D15" s="265"/>
      <c r="E15" s="269"/>
      <c r="F15" s="270"/>
      <c r="G15" s="274" t="s">
        <v>20</v>
      </c>
      <c r="H15" s="275"/>
      <c r="I15" s="275"/>
      <c r="J15" s="276"/>
      <c r="K15" s="277" t="s">
        <v>21</v>
      </c>
      <c r="L15" s="279" t="s">
        <v>20</v>
      </c>
      <c r="M15" s="280"/>
      <c r="N15" s="280"/>
      <c r="O15" s="281"/>
      <c r="P15" s="282" t="s">
        <v>22</v>
      </c>
      <c r="Q15" s="11"/>
    </row>
    <row r="16" spans="1:17" s="12" customFormat="1" ht="55.5" customHeight="1" thickBot="1">
      <c r="A16" s="266"/>
      <c r="B16" s="267"/>
      <c r="C16" s="267"/>
      <c r="D16" s="268"/>
      <c r="E16" s="232"/>
      <c r="F16" s="234"/>
      <c r="G16" s="13" t="s">
        <v>23</v>
      </c>
      <c r="H16" s="14" t="s">
        <v>24</v>
      </c>
      <c r="I16" s="14" t="s">
        <v>25</v>
      </c>
      <c r="J16" s="14" t="s">
        <v>26</v>
      </c>
      <c r="K16" s="278"/>
      <c r="L16" s="13" t="s">
        <v>23</v>
      </c>
      <c r="M16" s="14" t="s">
        <v>24</v>
      </c>
      <c r="N16" s="14" t="s">
        <v>25</v>
      </c>
      <c r="O16" s="14" t="s">
        <v>26</v>
      </c>
      <c r="P16" s="278"/>
      <c r="Q16" s="11"/>
    </row>
    <row r="17" spans="1:17" s="12" customFormat="1" ht="24.75" customHeight="1" thickBot="1">
      <c r="A17" s="257" t="s">
        <v>27</v>
      </c>
      <c r="B17" s="258"/>
      <c r="C17" s="258"/>
      <c r="D17" s="259"/>
      <c r="E17" s="15" t="s">
        <v>28</v>
      </c>
      <c r="F17" s="16" t="s">
        <v>29</v>
      </c>
      <c r="G17" s="17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18" t="s">
        <v>36</v>
      </c>
      <c r="N17" s="18" t="s">
        <v>37</v>
      </c>
      <c r="O17" s="18" t="s">
        <v>38</v>
      </c>
      <c r="P17" s="21" t="s">
        <v>39</v>
      </c>
      <c r="Q17" s="11"/>
    </row>
    <row r="18" spans="1:17" s="12" customFormat="1" ht="18.75">
      <c r="A18" s="22" t="s">
        <v>40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7"/>
      <c r="Q18" s="11"/>
    </row>
    <row r="19" spans="1:17" s="12" customFormat="1" ht="27" customHeight="1">
      <c r="A19" s="245" t="s">
        <v>41</v>
      </c>
      <c r="B19" s="246"/>
      <c r="C19" s="246"/>
      <c r="D19" s="247"/>
      <c r="E19" s="28" t="s">
        <v>42</v>
      </c>
      <c r="F19" s="29" t="s">
        <v>43</v>
      </c>
      <c r="G19" s="140"/>
      <c r="H19" s="197"/>
      <c r="I19" s="141"/>
      <c r="J19" s="41">
        <v>0</v>
      </c>
      <c r="K19" s="30">
        <f>G19+H19+I19+J19</f>
        <v>0</v>
      </c>
      <c r="L19" s="41"/>
      <c r="M19" s="140"/>
      <c r="N19" s="140"/>
      <c r="O19" s="140"/>
      <c r="P19" s="31">
        <f>L19+M19+N19+O19</f>
        <v>0</v>
      </c>
      <c r="Q19" s="11"/>
    </row>
    <row r="20" spans="1:17" s="12" customFormat="1" ht="49.5" customHeight="1">
      <c r="A20" s="254" t="s">
        <v>44</v>
      </c>
      <c r="B20" s="255"/>
      <c r="C20" s="255"/>
      <c r="D20" s="256"/>
      <c r="E20" s="28" t="s">
        <v>45</v>
      </c>
      <c r="F20" s="29" t="s">
        <v>46</v>
      </c>
      <c r="G20" s="32">
        <f>IF(G21=0,0,ROUND(G19/G21,3))</f>
        <v>0</v>
      </c>
      <c r="H20" s="193">
        <f>IF(H21=0,0,ROUND(H19/H21,3))</f>
        <v>0</v>
      </c>
      <c r="I20" s="33">
        <f>IF(I21=0,0,ROUND(I19/I21,3))</f>
        <v>0</v>
      </c>
      <c r="J20" s="34">
        <f>IF(J21=0,0,ROUND(J19/J21,3))</f>
        <v>0</v>
      </c>
      <c r="K20" s="35"/>
      <c r="L20" s="33">
        <f>IF(L21=0,0,ROUND(L19/L21,3))</f>
        <v>0</v>
      </c>
      <c r="M20" s="33">
        <f>IF(M21=0,0,ROUND(M19/M21,3))</f>
        <v>0</v>
      </c>
      <c r="N20" s="33">
        <f>IF(N21=0,0,ROUND(N19/N21,3))</f>
        <v>0</v>
      </c>
      <c r="O20" s="34">
        <f>IF(O21=0,0,ROUND(O19/O21,3))</f>
        <v>0</v>
      </c>
      <c r="P20" s="36"/>
      <c r="Q20" s="11"/>
    </row>
    <row r="21" spans="1:17" s="12" customFormat="1" ht="37.5" customHeight="1">
      <c r="A21" s="245" t="s">
        <v>47</v>
      </c>
      <c r="B21" s="246"/>
      <c r="C21" s="246"/>
      <c r="D21" s="247"/>
      <c r="E21" s="37" t="s">
        <v>48</v>
      </c>
      <c r="F21" s="29" t="s">
        <v>49</v>
      </c>
      <c r="G21" s="38"/>
      <c r="H21" s="197"/>
      <c r="I21" s="39"/>
      <c r="J21" s="39">
        <v>0</v>
      </c>
      <c r="K21" s="40"/>
      <c r="L21" s="41"/>
      <c r="M21" s="39"/>
      <c r="N21" s="39"/>
      <c r="O21" s="39"/>
      <c r="P21" s="36"/>
      <c r="Q21" s="11"/>
    </row>
    <row r="22" spans="1:17" s="12" customFormat="1" ht="25.5" customHeight="1">
      <c r="A22" s="245" t="s">
        <v>50</v>
      </c>
      <c r="B22" s="246"/>
      <c r="C22" s="246"/>
      <c r="D22" s="247"/>
      <c r="E22" s="28" t="s">
        <v>51</v>
      </c>
      <c r="F22" s="29" t="s">
        <v>52</v>
      </c>
      <c r="G22" s="42"/>
      <c r="H22" s="198"/>
      <c r="I22" s="43"/>
      <c r="J22" s="43">
        <v>0</v>
      </c>
      <c r="K22" s="44">
        <f>G22+H22+I22+J22</f>
        <v>0</v>
      </c>
      <c r="L22" s="45"/>
      <c r="M22" s="45"/>
      <c r="N22" s="45"/>
      <c r="O22" s="45"/>
      <c r="P22" s="46">
        <f>L22+M22+N22+O22</f>
        <v>0</v>
      </c>
      <c r="Q22" s="11"/>
    </row>
    <row r="23" spans="1:17" s="12" customFormat="1" ht="23.25" customHeight="1">
      <c r="A23" s="245" t="s">
        <v>53</v>
      </c>
      <c r="B23" s="246"/>
      <c r="C23" s="246"/>
      <c r="D23" s="247"/>
      <c r="E23" s="28" t="s">
        <v>51</v>
      </c>
      <c r="F23" s="29" t="s">
        <v>54</v>
      </c>
      <c r="G23" s="42"/>
      <c r="H23" s="199"/>
      <c r="I23" s="43"/>
      <c r="J23" s="43">
        <v>0</v>
      </c>
      <c r="K23" s="44">
        <f>G23+H23+I23+J23</f>
        <v>0</v>
      </c>
      <c r="L23" s="45"/>
      <c r="M23" s="45"/>
      <c r="N23" s="45"/>
      <c r="O23" s="45"/>
      <c r="P23" s="46">
        <f>L23+M23+N23+O23</f>
        <v>0</v>
      </c>
      <c r="Q23" s="11"/>
    </row>
    <row r="24" spans="1:17" s="12" customFormat="1" ht="29.25" customHeight="1">
      <c r="A24" s="245" t="s">
        <v>55</v>
      </c>
      <c r="B24" s="246"/>
      <c r="C24" s="246"/>
      <c r="D24" s="247"/>
      <c r="E24" s="28" t="s">
        <v>51</v>
      </c>
      <c r="F24" s="29" t="s">
        <v>56</v>
      </c>
      <c r="G24" s="47">
        <f>G23+G22</f>
        <v>0</v>
      </c>
      <c r="H24" s="194">
        <f>H23+H22</f>
        <v>0</v>
      </c>
      <c r="I24" s="44">
        <f>I23+I22</f>
        <v>0</v>
      </c>
      <c r="J24" s="44">
        <f>J23+J22</f>
        <v>0</v>
      </c>
      <c r="K24" s="44">
        <f>G24+H24+I24+J24</f>
        <v>0</v>
      </c>
      <c r="L24" s="48">
        <f>L23+L22</f>
        <v>0</v>
      </c>
      <c r="M24" s="48">
        <f>M23+M22</f>
        <v>0</v>
      </c>
      <c r="N24" s="48">
        <f>N23+N22</f>
        <v>0</v>
      </c>
      <c r="O24" s="48">
        <f>O23+O22</f>
        <v>0</v>
      </c>
      <c r="P24" s="46">
        <f>L24+M24+N24+O24</f>
        <v>0</v>
      </c>
      <c r="Q24" s="11"/>
    </row>
    <row r="25" spans="1:17" s="12" customFormat="1" ht="38.25" customHeight="1">
      <c r="A25" s="245" t="s">
        <v>57</v>
      </c>
      <c r="B25" s="246"/>
      <c r="C25" s="246"/>
      <c r="D25" s="247"/>
      <c r="E25" s="37" t="s">
        <v>58</v>
      </c>
      <c r="F25" s="29" t="s">
        <v>59</v>
      </c>
      <c r="G25" s="49">
        <f>IF(G21=0,0,ROUND(G24/G21,2))</f>
        <v>0</v>
      </c>
      <c r="H25" s="195">
        <f>IF(H21=0,0,ROUND(H24/H21,2))</f>
        <v>0</v>
      </c>
      <c r="I25" s="50">
        <f>IF(I21=0,0,ROUND(I24/I21,2))</f>
        <v>0</v>
      </c>
      <c r="J25" s="50">
        <f>IF(J21=0,0,ROUND(J24/J21,2))</f>
        <v>0</v>
      </c>
      <c r="K25" s="40"/>
      <c r="L25" s="51">
        <f>IF(L21=0,0,ROUND(L24/L21,2))</f>
        <v>0</v>
      </c>
      <c r="M25" s="50">
        <f>IF(M21=0,0,ROUND(M24/M21,2))</f>
        <v>0</v>
      </c>
      <c r="N25" s="50">
        <f>IF(N21=0,0,ROUND(N24/N21,2))</f>
        <v>0</v>
      </c>
      <c r="O25" s="50">
        <f>IF(O21=0,0,ROUND(O24/O21,2))</f>
        <v>0</v>
      </c>
      <c r="P25" s="36"/>
      <c r="Q25" s="11"/>
    </row>
    <row r="26" spans="1:17" s="12" customFormat="1" ht="30" customHeight="1" thickBot="1">
      <c r="A26" s="248" t="s">
        <v>60</v>
      </c>
      <c r="B26" s="249"/>
      <c r="C26" s="249"/>
      <c r="D26" s="250"/>
      <c r="E26" s="52" t="s">
        <v>61</v>
      </c>
      <c r="F26" s="53" t="s">
        <v>62</v>
      </c>
      <c r="G26" s="54">
        <f aca="true" t="shared" si="0" ref="G26:P26">IF(G19=0,0,ROUND(G24/G19,2))</f>
        <v>0</v>
      </c>
      <c r="H26" s="196">
        <f t="shared" si="0"/>
        <v>0</v>
      </c>
      <c r="I26" s="55">
        <f t="shared" si="0"/>
        <v>0</v>
      </c>
      <c r="J26" s="55">
        <f t="shared" si="0"/>
        <v>0</v>
      </c>
      <c r="K26" s="55">
        <f t="shared" si="0"/>
        <v>0</v>
      </c>
      <c r="L26" s="56">
        <f t="shared" si="0"/>
        <v>0</v>
      </c>
      <c r="M26" s="55">
        <f t="shared" si="0"/>
        <v>0</v>
      </c>
      <c r="N26" s="55">
        <f t="shared" si="0"/>
        <v>0</v>
      </c>
      <c r="O26" s="55">
        <f t="shared" si="0"/>
        <v>0</v>
      </c>
      <c r="P26" s="57">
        <f t="shared" si="0"/>
        <v>0</v>
      </c>
      <c r="Q26" s="11"/>
    </row>
    <row r="27" spans="1:17" s="12" customFormat="1" ht="17.25" customHeight="1" thickBot="1">
      <c r="A27" s="58" t="s">
        <v>63</v>
      </c>
      <c r="B27" s="59"/>
      <c r="C27" s="59"/>
      <c r="D27" s="59"/>
      <c r="E27" s="60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11"/>
    </row>
    <row r="28" spans="1:17" s="12" customFormat="1" ht="27" customHeight="1">
      <c r="A28" s="245" t="s">
        <v>41</v>
      </c>
      <c r="B28" s="246"/>
      <c r="C28" s="246"/>
      <c r="D28" s="247"/>
      <c r="E28" s="28" t="s">
        <v>42</v>
      </c>
      <c r="F28" s="64" t="s">
        <v>64</v>
      </c>
      <c r="G28" s="143"/>
      <c r="H28" s="144"/>
      <c r="I28" s="144"/>
      <c r="J28" s="144">
        <v>0</v>
      </c>
      <c r="K28" s="65">
        <f>G28+H28+I28+J28</f>
        <v>0</v>
      </c>
      <c r="L28" s="145"/>
      <c r="M28" s="144"/>
      <c r="N28" s="144"/>
      <c r="O28" s="144"/>
      <c r="P28" s="66">
        <f>L28+M28+N28+O28</f>
        <v>0</v>
      </c>
      <c r="Q28" s="11"/>
    </row>
    <row r="29" spans="1:17" s="12" customFormat="1" ht="46.5" customHeight="1">
      <c r="A29" s="254" t="s">
        <v>44</v>
      </c>
      <c r="B29" s="255"/>
      <c r="C29" s="255"/>
      <c r="D29" s="256"/>
      <c r="E29" s="28" t="s">
        <v>45</v>
      </c>
      <c r="F29" s="29" t="s">
        <v>39</v>
      </c>
      <c r="G29" s="32">
        <f>IF(G30=0,0,ROUND(G28/G30,3))</f>
        <v>0</v>
      </c>
      <c r="H29" s="33">
        <f>IF(H30=0,0,ROUND(H28/H30,3))</f>
        <v>0</v>
      </c>
      <c r="I29" s="33">
        <f>IF(I30=0,0,ROUND(I28/I30,3))</f>
        <v>0</v>
      </c>
      <c r="J29" s="34">
        <f>IF(J30=0,0,ROUND(J28/J30,3))</f>
        <v>0</v>
      </c>
      <c r="K29" s="67"/>
      <c r="L29" s="33">
        <f>IF(L30=0,0,ROUND(L28/L30,3))</f>
        <v>0</v>
      </c>
      <c r="M29" s="33">
        <f>IF(M30=0,0,ROUND(M28/M30,3))</f>
        <v>0</v>
      </c>
      <c r="N29" s="33">
        <f>IF(N30=0,0,ROUND(N28/N30,3))</f>
        <v>0</v>
      </c>
      <c r="O29" s="34">
        <f>IF(O30=0,0,ROUND(O28/O30,3))</f>
        <v>0</v>
      </c>
      <c r="P29" s="68"/>
      <c r="Q29" s="11"/>
    </row>
    <row r="30" spans="1:17" s="12" customFormat="1" ht="39" customHeight="1">
      <c r="A30" s="245" t="s">
        <v>47</v>
      </c>
      <c r="B30" s="246"/>
      <c r="C30" s="246"/>
      <c r="D30" s="247"/>
      <c r="E30" s="37" t="s">
        <v>48</v>
      </c>
      <c r="F30" s="29" t="s">
        <v>65</v>
      </c>
      <c r="G30" s="69"/>
      <c r="H30" s="70"/>
      <c r="I30" s="70"/>
      <c r="J30" s="71">
        <v>0</v>
      </c>
      <c r="K30" s="67"/>
      <c r="L30" s="41"/>
      <c r="M30" s="70"/>
      <c r="N30" s="70"/>
      <c r="O30" s="71"/>
      <c r="P30" s="68"/>
      <c r="Q30" s="11"/>
    </row>
    <row r="31" spans="1:17" s="12" customFormat="1" ht="27" customHeight="1">
      <c r="A31" s="245" t="s">
        <v>50</v>
      </c>
      <c r="B31" s="246"/>
      <c r="C31" s="246"/>
      <c r="D31" s="247"/>
      <c r="E31" s="28" t="s">
        <v>51</v>
      </c>
      <c r="F31" s="29" t="s">
        <v>66</v>
      </c>
      <c r="G31" s="42"/>
      <c r="H31" s="43"/>
      <c r="I31" s="43"/>
      <c r="J31" s="43">
        <v>0</v>
      </c>
      <c r="K31" s="44">
        <f>G31+H31+I31+J31</f>
        <v>0</v>
      </c>
      <c r="L31" s="45"/>
      <c r="M31" s="45"/>
      <c r="N31" s="45"/>
      <c r="O31" s="45"/>
      <c r="P31" s="46">
        <f>L31+M31+N31+O31</f>
        <v>0</v>
      </c>
      <c r="Q31" s="11"/>
    </row>
    <row r="32" spans="1:17" s="12" customFormat="1" ht="23.25" customHeight="1">
      <c r="A32" s="245" t="s">
        <v>53</v>
      </c>
      <c r="B32" s="246"/>
      <c r="C32" s="246"/>
      <c r="D32" s="247"/>
      <c r="E32" s="28" t="s">
        <v>51</v>
      </c>
      <c r="F32" s="29" t="s">
        <v>67</v>
      </c>
      <c r="G32" s="42"/>
      <c r="H32" s="43"/>
      <c r="I32" s="43"/>
      <c r="J32" s="43">
        <v>0</v>
      </c>
      <c r="K32" s="44">
        <f>G32+H32+I32+J32</f>
        <v>0</v>
      </c>
      <c r="L32" s="45"/>
      <c r="M32" s="45"/>
      <c r="N32" s="45"/>
      <c r="O32" s="45"/>
      <c r="P32" s="46">
        <f>L32+M32+N32+O32</f>
        <v>0</v>
      </c>
      <c r="Q32" s="11"/>
    </row>
    <row r="33" spans="1:17" s="12" customFormat="1" ht="29.25" customHeight="1">
      <c r="A33" s="245" t="s">
        <v>55</v>
      </c>
      <c r="B33" s="246"/>
      <c r="C33" s="246"/>
      <c r="D33" s="247"/>
      <c r="E33" s="28" t="s">
        <v>51</v>
      </c>
      <c r="F33" s="29" t="s">
        <v>68</v>
      </c>
      <c r="G33" s="47">
        <f>G32+G31</f>
        <v>0</v>
      </c>
      <c r="H33" s="44">
        <f>H32+H31</f>
        <v>0</v>
      </c>
      <c r="I33" s="44">
        <f>I32+I31</f>
        <v>0</v>
      </c>
      <c r="J33" s="44">
        <f>J32+J31</f>
        <v>0</v>
      </c>
      <c r="K33" s="44">
        <f>G33+H33+I33+J33</f>
        <v>0</v>
      </c>
      <c r="L33" s="48">
        <f>L32+L31</f>
        <v>0</v>
      </c>
      <c r="M33" s="48">
        <f>M32+M31</f>
        <v>0</v>
      </c>
      <c r="N33" s="48">
        <f>N32+N31</f>
        <v>0</v>
      </c>
      <c r="O33" s="48">
        <f>O32+O31</f>
        <v>0</v>
      </c>
      <c r="P33" s="46">
        <f>L33+M33+N33+O33</f>
        <v>0</v>
      </c>
      <c r="Q33" s="11"/>
    </row>
    <row r="34" spans="1:17" s="12" customFormat="1" ht="34.5" customHeight="1">
      <c r="A34" s="245" t="s">
        <v>57</v>
      </c>
      <c r="B34" s="246"/>
      <c r="C34" s="246"/>
      <c r="D34" s="247"/>
      <c r="E34" s="37" t="s">
        <v>58</v>
      </c>
      <c r="F34" s="29" t="s">
        <v>69</v>
      </c>
      <c r="G34" s="49">
        <f>IF(G30=0,0,ROUND(G33/G30,2))</f>
        <v>0</v>
      </c>
      <c r="H34" s="50">
        <f>IF(H30=0,0,ROUND(H33/H30,2))</f>
        <v>0</v>
      </c>
      <c r="I34" s="50">
        <f>IF(I30=0,0,ROUND(I33/I30,2))</f>
        <v>0</v>
      </c>
      <c r="J34" s="50">
        <f>IF(J30=0,0,ROUND(J33/J30,2))</f>
        <v>0</v>
      </c>
      <c r="K34" s="40"/>
      <c r="L34" s="51">
        <f>IF(L30=0,0,ROUND(L33/L30,2))</f>
        <v>0</v>
      </c>
      <c r="M34" s="50">
        <f>IF(M30=0,0,ROUND(M33/M30,2))</f>
        <v>0</v>
      </c>
      <c r="N34" s="50">
        <f>IF(N30=0,0,ROUND(N33/N30,2))</f>
        <v>0</v>
      </c>
      <c r="O34" s="50">
        <f>IF(O30=0,0,ROUND(O33/O30,2))</f>
        <v>0</v>
      </c>
      <c r="P34" s="36"/>
      <c r="Q34" s="11"/>
    </row>
    <row r="35" spans="1:17" s="12" customFormat="1" ht="23.25" customHeight="1" thickBot="1">
      <c r="A35" s="248" t="s">
        <v>60</v>
      </c>
      <c r="B35" s="249"/>
      <c r="C35" s="249"/>
      <c r="D35" s="250"/>
      <c r="E35" s="52" t="s">
        <v>61</v>
      </c>
      <c r="F35" s="53" t="s">
        <v>70</v>
      </c>
      <c r="G35" s="54">
        <f aca="true" t="shared" si="1" ref="G35:P35">IF(G28=0,0,ROUND(G33/G28,2))</f>
        <v>0</v>
      </c>
      <c r="H35" s="55">
        <f t="shared" si="1"/>
        <v>0</v>
      </c>
      <c r="I35" s="55">
        <f t="shared" si="1"/>
        <v>0</v>
      </c>
      <c r="J35" s="55">
        <f t="shared" si="1"/>
        <v>0</v>
      </c>
      <c r="K35" s="55">
        <f t="shared" si="1"/>
        <v>0</v>
      </c>
      <c r="L35" s="56">
        <f t="shared" si="1"/>
        <v>0</v>
      </c>
      <c r="M35" s="55">
        <f t="shared" si="1"/>
        <v>0</v>
      </c>
      <c r="N35" s="55">
        <f t="shared" si="1"/>
        <v>0</v>
      </c>
      <c r="O35" s="55">
        <f t="shared" si="1"/>
        <v>0</v>
      </c>
      <c r="P35" s="57">
        <f t="shared" si="1"/>
        <v>0</v>
      </c>
      <c r="Q35" s="11"/>
    </row>
    <row r="36" spans="1:17" s="12" customFormat="1" ht="19.5" thickBot="1">
      <c r="A36" s="72" t="s">
        <v>71</v>
      </c>
      <c r="B36" s="73"/>
      <c r="C36" s="73"/>
      <c r="D36" s="72"/>
      <c r="E36" s="74"/>
      <c r="F36" s="74"/>
      <c r="G36" s="74"/>
      <c r="H36" s="75">
        <f>H26</f>
        <v>0</v>
      </c>
      <c r="I36" s="74"/>
      <c r="J36" s="74"/>
      <c r="K36" s="74"/>
      <c r="L36" s="74"/>
      <c r="M36" s="74"/>
      <c r="N36" s="76"/>
      <c r="O36" s="72"/>
      <c r="P36" s="72"/>
      <c r="Q36" s="11"/>
    </row>
    <row r="37" spans="1:17" s="12" customFormat="1" ht="43.5" customHeight="1">
      <c r="A37" s="240" t="s">
        <v>15</v>
      </c>
      <c r="B37" s="241"/>
      <c r="C37" s="241"/>
      <c r="D37" s="242"/>
      <c r="E37" s="231" t="s">
        <v>16</v>
      </c>
      <c r="F37" s="233" t="s">
        <v>17</v>
      </c>
      <c r="G37" s="235" t="s">
        <v>18</v>
      </c>
      <c r="H37" s="236"/>
      <c r="I37" s="236"/>
      <c r="J37" s="77"/>
      <c r="K37" s="78"/>
      <c r="L37" s="237" t="s">
        <v>19</v>
      </c>
      <c r="M37" s="238"/>
      <c r="N37" s="239"/>
      <c r="O37" s="74"/>
      <c r="P37" s="76"/>
      <c r="Q37" s="11"/>
    </row>
    <row r="38" spans="1:17" s="12" customFormat="1" ht="59.25" customHeight="1" thickBot="1">
      <c r="A38" s="251"/>
      <c r="B38" s="252"/>
      <c r="C38" s="252"/>
      <c r="D38" s="253"/>
      <c r="E38" s="232"/>
      <c r="F38" s="234"/>
      <c r="G38" s="79" t="s">
        <v>72</v>
      </c>
      <c r="H38" s="80" t="s">
        <v>73</v>
      </c>
      <c r="I38" s="81" t="s">
        <v>74</v>
      </c>
      <c r="J38" s="82"/>
      <c r="K38" s="83"/>
      <c r="L38" s="84" t="s">
        <v>72</v>
      </c>
      <c r="M38" s="85" t="s">
        <v>73</v>
      </c>
      <c r="N38" s="86" t="s">
        <v>74</v>
      </c>
      <c r="O38" s="74"/>
      <c r="P38" s="76"/>
      <c r="Q38" s="11"/>
    </row>
    <row r="39" spans="1:17" s="12" customFormat="1" ht="19.5" thickBot="1">
      <c r="A39" s="240" t="s">
        <v>27</v>
      </c>
      <c r="B39" s="241"/>
      <c r="C39" s="241"/>
      <c r="D39" s="242"/>
      <c r="E39" s="15" t="s">
        <v>28</v>
      </c>
      <c r="F39" s="16" t="s">
        <v>29</v>
      </c>
      <c r="G39" s="17" t="s">
        <v>30</v>
      </c>
      <c r="H39" s="18" t="s">
        <v>31</v>
      </c>
      <c r="I39" s="87" t="s">
        <v>32</v>
      </c>
      <c r="J39" s="88"/>
      <c r="K39" s="89"/>
      <c r="L39" s="90" t="s">
        <v>33</v>
      </c>
      <c r="M39" s="18" t="s">
        <v>34</v>
      </c>
      <c r="N39" s="21" t="s">
        <v>35</v>
      </c>
      <c r="O39" s="74"/>
      <c r="P39" s="76"/>
      <c r="Q39" s="11"/>
    </row>
    <row r="40" spans="1:17" s="12" customFormat="1" ht="46.5" customHeight="1">
      <c r="A40" s="243" t="s">
        <v>75</v>
      </c>
      <c r="B40" s="244"/>
      <c r="C40" s="244"/>
      <c r="D40" s="244"/>
      <c r="E40" s="91" t="s">
        <v>76</v>
      </c>
      <c r="F40" s="92" t="s">
        <v>77</v>
      </c>
      <c r="G40" s="42">
        <v>7.876</v>
      </c>
      <c r="H40" s="43">
        <v>9.104</v>
      </c>
      <c r="I40" s="146">
        <v>10</v>
      </c>
      <c r="J40" s="93"/>
      <c r="K40" s="94"/>
      <c r="L40" s="95"/>
      <c r="M40" s="95"/>
      <c r="N40" s="99"/>
      <c r="O40" s="74"/>
      <c r="P40" s="76"/>
      <c r="Q40" s="11"/>
    </row>
    <row r="41" spans="1:17" s="12" customFormat="1" ht="45" customHeight="1">
      <c r="A41" s="226" t="s">
        <v>78</v>
      </c>
      <c r="B41" s="227"/>
      <c r="C41" s="227"/>
      <c r="D41" s="227"/>
      <c r="E41" s="91" t="s">
        <v>76</v>
      </c>
      <c r="F41" s="92" t="s">
        <v>79</v>
      </c>
      <c r="G41" s="42">
        <v>0.701</v>
      </c>
      <c r="H41" s="43">
        <v>1.563</v>
      </c>
      <c r="I41" s="147">
        <v>1.5</v>
      </c>
      <c r="J41" s="93"/>
      <c r="K41" s="94"/>
      <c r="L41" s="95"/>
      <c r="M41" s="98"/>
      <c r="N41" s="99"/>
      <c r="O41" s="74"/>
      <c r="P41" s="76"/>
      <c r="Q41" s="11"/>
    </row>
    <row r="42" spans="1:17" s="12" customFormat="1" ht="36.75" customHeight="1">
      <c r="A42" s="226" t="s">
        <v>80</v>
      </c>
      <c r="B42" s="227"/>
      <c r="C42" s="227"/>
      <c r="D42" s="227"/>
      <c r="E42" s="91" t="s">
        <v>76</v>
      </c>
      <c r="F42" s="92" t="s">
        <v>81</v>
      </c>
      <c r="G42" s="200">
        <f>G40-G41</f>
        <v>7.175000000000001</v>
      </c>
      <c r="H42" s="201">
        <f>H40-H41</f>
        <v>7.5409999999999995</v>
      </c>
      <c r="I42" s="202">
        <f>I40-I41</f>
        <v>8.5</v>
      </c>
      <c r="J42" s="96"/>
      <c r="K42" s="97"/>
      <c r="L42" s="95"/>
      <c r="M42" s="98"/>
      <c r="N42" s="99"/>
      <c r="O42" s="74"/>
      <c r="P42" s="76"/>
      <c r="Q42" s="11"/>
    </row>
    <row r="43" spans="1:17" s="12" customFormat="1" ht="32.25" customHeight="1">
      <c r="A43" s="226" t="s">
        <v>82</v>
      </c>
      <c r="B43" s="227"/>
      <c r="C43" s="227"/>
      <c r="D43" s="227"/>
      <c r="E43" s="91" t="s">
        <v>76</v>
      </c>
      <c r="F43" s="92" t="s">
        <v>83</v>
      </c>
      <c r="G43" s="42">
        <v>7.175</v>
      </c>
      <c r="H43" s="43">
        <v>7.175</v>
      </c>
      <c r="I43" s="148">
        <v>9</v>
      </c>
      <c r="J43" s="103"/>
      <c r="K43" s="104"/>
      <c r="L43" s="142"/>
      <c r="M43" s="39"/>
      <c r="N43" s="149"/>
      <c r="O43" s="74"/>
      <c r="P43" s="76"/>
      <c r="Q43" s="11"/>
    </row>
    <row r="44" spans="1:17" s="12" customFormat="1" ht="38.25" customHeight="1">
      <c r="A44" s="228" t="s">
        <v>84</v>
      </c>
      <c r="B44" s="227"/>
      <c r="C44" s="227"/>
      <c r="D44" s="227"/>
      <c r="E44" s="91" t="s">
        <v>76</v>
      </c>
      <c r="F44" s="92" t="s">
        <v>85</v>
      </c>
      <c r="G44" s="42">
        <v>0</v>
      </c>
      <c r="H44" s="43">
        <v>0</v>
      </c>
      <c r="I44" s="148">
        <v>0</v>
      </c>
      <c r="J44" s="103"/>
      <c r="K44" s="104"/>
      <c r="L44" s="142"/>
      <c r="M44" s="39"/>
      <c r="N44" s="149"/>
      <c r="O44" s="74"/>
      <c r="P44" s="76"/>
      <c r="Q44" s="11"/>
    </row>
    <row r="45" spans="1:17" s="12" customFormat="1" ht="40.5" customHeight="1">
      <c r="A45" s="228" t="s">
        <v>86</v>
      </c>
      <c r="B45" s="227"/>
      <c r="C45" s="227"/>
      <c r="D45" s="227"/>
      <c r="E45" s="91" t="s">
        <v>76</v>
      </c>
      <c r="F45" s="92" t="s">
        <v>87</v>
      </c>
      <c r="G45" s="42">
        <v>0</v>
      </c>
      <c r="H45" s="43">
        <v>0</v>
      </c>
      <c r="I45" s="148">
        <v>0</v>
      </c>
      <c r="J45" s="103"/>
      <c r="K45" s="104"/>
      <c r="L45" s="142"/>
      <c r="M45" s="39"/>
      <c r="N45" s="149"/>
      <c r="O45" s="74"/>
      <c r="P45" s="76"/>
      <c r="Q45" s="11"/>
    </row>
    <row r="46" spans="1:17" s="12" customFormat="1" ht="23.25" customHeight="1">
      <c r="A46" s="229"/>
      <c r="B46" s="230"/>
      <c r="C46" s="230"/>
      <c r="D46" s="230"/>
      <c r="E46" s="91"/>
      <c r="F46" s="92" t="s">
        <v>88</v>
      </c>
      <c r="G46" s="100"/>
      <c r="H46" s="101"/>
      <c r="I46" s="102"/>
      <c r="J46" s="103"/>
      <c r="K46" s="104"/>
      <c r="L46" s="105"/>
      <c r="M46" s="106"/>
      <c r="N46" s="107"/>
      <c r="O46" s="74"/>
      <c r="P46" s="76"/>
      <c r="Q46" s="11"/>
    </row>
    <row r="47" spans="1:17" s="12" customFormat="1" ht="23.25" customHeight="1" thickBot="1">
      <c r="A47" s="216"/>
      <c r="B47" s="217"/>
      <c r="C47" s="217"/>
      <c r="D47" s="217"/>
      <c r="E47" s="108"/>
      <c r="F47" s="109" t="s">
        <v>89</v>
      </c>
      <c r="G47" s="110"/>
      <c r="H47" s="111"/>
      <c r="I47" s="112"/>
      <c r="J47" s="103"/>
      <c r="K47" s="104"/>
      <c r="L47" s="113"/>
      <c r="M47" s="114"/>
      <c r="N47" s="115"/>
      <c r="O47" s="74"/>
      <c r="P47" s="76"/>
      <c r="Q47" s="11"/>
    </row>
    <row r="48" spans="1:17" s="12" customFormat="1" ht="33.75" customHeight="1" thickBot="1">
      <c r="A48" s="218" t="s">
        <v>90</v>
      </c>
      <c r="B48" s="219"/>
      <c r="C48" s="219"/>
      <c r="D48" s="220"/>
      <c r="E48" s="116" t="s">
        <v>91</v>
      </c>
      <c r="F48" s="109">
        <v>25</v>
      </c>
      <c r="G48" s="150">
        <f>IF(G42=0,0,ROUND(K19*1000/G42*1000,1))</f>
        <v>0</v>
      </c>
      <c r="H48" s="151">
        <v>0</v>
      </c>
      <c r="I48" s="152">
        <f>IF(I42=0,0,ROUND(K28*1000/I42*1000,1))</f>
        <v>0</v>
      </c>
      <c r="J48" s="117"/>
      <c r="K48" s="118"/>
      <c r="L48" s="153">
        <f>IF(L40=0,0,ROUND(P19/L40*1000,1))</f>
        <v>0</v>
      </c>
      <c r="M48" s="154"/>
      <c r="N48" s="155">
        <f>IF(N40=0,0,ROUND(P28/N40*1000,1))</f>
        <v>0</v>
      </c>
      <c r="O48" s="74"/>
      <c r="P48" s="76"/>
      <c r="Q48" s="11"/>
    </row>
    <row r="49" spans="1:17" s="119" customFormat="1" ht="15.75">
      <c r="A49" s="175"/>
      <c r="B49" s="175"/>
      <c r="C49" s="175"/>
      <c r="D49" s="175"/>
      <c r="E49" s="175"/>
      <c r="F49" s="175"/>
      <c r="G49" s="175"/>
      <c r="H49" s="176"/>
      <c r="I49" s="176"/>
      <c r="J49" s="176"/>
      <c r="K49" s="176"/>
      <c r="L49" s="175"/>
      <c r="M49" s="175"/>
      <c r="N49" s="175"/>
      <c r="O49" s="175"/>
      <c r="P49" s="72"/>
      <c r="Q49" s="72"/>
    </row>
    <row r="50" spans="1:17" s="119" customFormat="1" ht="18.75">
      <c r="A50" s="177"/>
      <c r="B50" s="178"/>
      <c r="C50" s="178"/>
      <c r="D50" s="178"/>
      <c r="E50" s="178"/>
      <c r="F50" s="179"/>
      <c r="G50" s="180"/>
      <c r="H50" s="180"/>
      <c r="I50" s="180"/>
      <c r="J50" s="180"/>
      <c r="K50" s="180"/>
      <c r="L50" s="180"/>
      <c r="M50" s="181"/>
      <c r="N50" s="181"/>
      <c r="O50" s="177"/>
      <c r="P50" s="120"/>
      <c r="Q50" s="11"/>
    </row>
    <row r="51" spans="1:17" s="119" customFormat="1" ht="21.75" customHeight="1">
      <c r="A51" s="182" t="s">
        <v>92</v>
      </c>
      <c r="B51" s="183"/>
      <c r="C51" s="183"/>
      <c r="D51" s="183"/>
      <c r="E51" s="183"/>
      <c r="F51" s="177"/>
      <c r="G51" s="177"/>
      <c r="H51" s="166"/>
      <c r="I51" s="166"/>
      <c r="J51" s="184"/>
      <c r="K51" s="184"/>
      <c r="L51" s="177"/>
      <c r="M51" s="168" t="s">
        <v>101</v>
      </c>
      <c r="N51" s="166" t="s">
        <v>102</v>
      </c>
      <c r="O51" s="177"/>
      <c r="P51" s="121"/>
      <c r="Q51" s="122"/>
    </row>
    <row r="52" spans="1:17" s="119" customFormat="1" ht="21" customHeight="1">
      <c r="A52" s="184"/>
      <c r="B52" s="184"/>
      <c r="C52" s="184"/>
      <c r="D52" s="184"/>
      <c r="E52" s="184"/>
      <c r="F52" s="177"/>
      <c r="G52" s="177"/>
      <c r="H52" s="221" t="s">
        <v>93</v>
      </c>
      <c r="I52" s="221"/>
      <c r="J52" s="222" t="s">
        <v>94</v>
      </c>
      <c r="K52" s="223"/>
      <c r="L52" s="177"/>
      <c r="M52" s="221" t="s">
        <v>95</v>
      </c>
      <c r="N52" s="221"/>
      <c r="O52" s="177"/>
      <c r="P52" s="121"/>
      <c r="Q52" s="122"/>
    </row>
    <row r="53" spans="1:17" s="119" customFormat="1" ht="16.5" customHeight="1">
      <c r="A53" s="184"/>
      <c r="B53" s="184"/>
      <c r="C53" s="184"/>
      <c r="D53" s="184"/>
      <c r="E53" s="184"/>
      <c r="F53" s="177"/>
      <c r="G53" s="177"/>
      <c r="H53" s="224"/>
      <c r="I53" s="224"/>
      <c r="J53" s="223"/>
      <c r="K53" s="223"/>
      <c r="L53" s="177"/>
      <c r="M53" s="168"/>
      <c r="N53" s="185"/>
      <c r="O53" s="177"/>
      <c r="P53" s="121"/>
      <c r="Q53" s="122"/>
    </row>
    <row r="54" spans="1:17" s="119" customFormat="1" ht="24.75" customHeight="1">
      <c r="A54" s="225" t="s">
        <v>96</v>
      </c>
      <c r="B54" s="204"/>
      <c r="C54" s="204"/>
      <c r="D54" s="204"/>
      <c r="E54" s="204"/>
      <c r="F54" s="177"/>
      <c r="G54" s="177"/>
      <c r="H54" s="166"/>
      <c r="I54" s="166"/>
      <c r="J54" s="223"/>
      <c r="K54" s="223"/>
      <c r="L54" s="177"/>
      <c r="M54" s="166" t="s">
        <v>106</v>
      </c>
      <c r="N54" s="166" t="s">
        <v>105</v>
      </c>
      <c r="O54" s="177"/>
      <c r="P54" s="121"/>
      <c r="Q54" s="122"/>
    </row>
    <row r="55" spans="1:17" s="119" customFormat="1" ht="23.25" customHeight="1">
      <c r="A55" s="225"/>
      <c r="B55" s="204"/>
      <c r="C55" s="204"/>
      <c r="D55" s="204"/>
      <c r="E55" s="204"/>
      <c r="F55" s="177"/>
      <c r="G55" s="177"/>
      <c r="H55" s="221" t="s">
        <v>93</v>
      </c>
      <c r="I55" s="221"/>
      <c r="J55" s="223"/>
      <c r="K55" s="223"/>
      <c r="L55" s="177"/>
      <c r="M55" s="221" t="s">
        <v>95</v>
      </c>
      <c r="N55" s="221"/>
      <c r="O55" s="177"/>
      <c r="P55" s="121"/>
      <c r="Q55" s="122"/>
    </row>
    <row r="56" spans="1:17" s="119" customFormat="1" ht="58.5" customHeight="1">
      <c r="A56" s="203" t="s">
        <v>107</v>
      </c>
      <c r="B56" s="203"/>
      <c r="C56" s="204"/>
      <c r="D56" s="204"/>
      <c r="E56" s="186"/>
      <c r="F56" s="187"/>
      <c r="G56" s="188"/>
      <c r="H56" s="168"/>
      <c r="I56" s="168"/>
      <c r="J56" s="188"/>
      <c r="K56" s="188"/>
      <c r="L56" s="189"/>
      <c r="M56" s="190"/>
      <c r="N56" s="190"/>
      <c r="O56" s="189"/>
      <c r="P56" s="121"/>
      <c r="Q56" s="122"/>
    </row>
    <row r="57" spans="1:17" s="119" customFormat="1" ht="48.75" customHeight="1">
      <c r="A57" s="203" t="s">
        <v>108</v>
      </c>
      <c r="B57" s="203"/>
      <c r="C57" s="204"/>
      <c r="D57" s="204"/>
      <c r="E57" s="186"/>
      <c r="F57" s="188"/>
      <c r="G57" s="188"/>
      <c r="H57" s="205" t="s">
        <v>97</v>
      </c>
      <c r="I57" s="205"/>
      <c r="J57" s="166"/>
      <c r="K57" s="184"/>
      <c r="L57" s="205" t="s">
        <v>103</v>
      </c>
      <c r="M57" s="206"/>
      <c r="N57" s="206"/>
      <c r="O57" s="206"/>
      <c r="P57" s="121"/>
      <c r="Q57" s="122"/>
    </row>
    <row r="58" spans="1:17" ht="58.5" customHeight="1">
      <c r="A58" s="167"/>
      <c r="B58" s="167"/>
      <c r="C58" s="123"/>
      <c r="D58" s="123"/>
      <c r="E58" s="123"/>
      <c r="F58" s="207"/>
      <c r="G58" s="207"/>
      <c r="H58" s="191"/>
      <c r="I58" s="191"/>
      <c r="J58" s="191"/>
      <c r="K58" s="191"/>
      <c r="L58" s="191"/>
      <c r="M58" s="192"/>
      <c r="N58" s="192"/>
      <c r="O58" s="191"/>
      <c r="P58" s="124"/>
      <c r="Q58" s="125"/>
    </row>
    <row r="59" spans="1:16" s="122" customFormat="1" ht="36.75" customHeight="1">
      <c r="A59" s="210"/>
      <c r="B59" s="210"/>
      <c r="C59" s="210"/>
      <c r="D59" s="211"/>
      <c r="E59" s="211"/>
      <c r="F59" s="211"/>
      <c r="G59" s="211"/>
      <c r="H59" s="126"/>
      <c r="I59" s="127"/>
      <c r="J59" s="1"/>
      <c r="K59" s="1"/>
      <c r="L59" s="128"/>
      <c r="M59" s="128"/>
      <c r="N59" s="128"/>
      <c r="O59" s="212"/>
      <c r="P59" s="213"/>
    </row>
    <row r="60" spans="1:17" s="122" customFormat="1" ht="19.5" customHeight="1">
      <c r="A60" s="214"/>
      <c r="B60" s="214"/>
      <c r="C60" s="214"/>
      <c r="D60" s="214"/>
      <c r="E60" s="214"/>
      <c r="F60" s="214"/>
      <c r="G60" s="214"/>
      <c r="H60" s="129"/>
      <c r="I60" s="130"/>
      <c r="J60" s="130"/>
      <c r="K60" s="131"/>
      <c r="L60" s="131"/>
      <c r="M60" s="131"/>
      <c r="N60" s="131"/>
      <c r="Q60" s="132"/>
    </row>
    <row r="61" spans="1:16" s="12" customFormat="1" ht="15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4"/>
    </row>
    <row r="62" spans="1:16" s="12" customFormat="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6"/>
      <c r="P62" s="136"/>
    </row>
    <row r="63" spans="1:16" s="12" customFormat="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36"/>
    </row>
    <row r="64" spans="1:16" s="12" customFormat="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6"/>
      <c r="P64" s="136"/>
    </row>
    <row r="65" spans="1:16" s="12" customFormat="1" ht="15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7"/>
      <c r="M65" s="74"/>
      <c r="N65" s="137"/>
      <c r="O65" s="215"/>
      <c r="P65" s="209"/>
    </row>
    <row r="66" spans="1:16" s="12" customFormat="1" ht="15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7"/>
      <c r="M66" s="74"/>
      <c r="N66" s="137"/>
      <c r="O66" s="208"/>
      <c r="P66" s="209"/>
    </row>
    <row r="67" spans="1:16" s="12" customFormat="1" ht="15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8"/>
      <c r="M67" s="138"/>
      <c r="N67" s="138"/>
      <c r="O67" s="138"/>
      <c r="P67" s="138"/>
    </row>
    <row r="68" spans="1:16" s="12" customFormat="1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6"/>
      <c r="P68" s="136"/>
    </row>
    <row r="69" spans="1:16" s="12" customFormat="1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  <c r="P69" s="136"/>
    </row>
    <row r="70" spans="1:16" s="12" customFormat="1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6"/>
      <c r="P70" s="136"/>
    </row>
    <row r="71" spans="1:16" s="12" customFormat="1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6"/>
      <c r="P71" s="136"/>
    </row>
    <row r="72" spans="1:16" s="12" customFormat="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  <c r="P72" s="136"/>
    </row>
    <row r="73" spans="1:16" s="12" customFormat="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  <c r="P73" s="136"/>
    </row>
    <row r="74" spans="1:16" s="12" customFormat="1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6"/>
      <c r="P74" s="136"/>
    </row>
    <row r="75" spans="1:16" s="12" customFormat="1" ht="12.75">
      <c r="A75" s="135"/>
      <c r="B75" s="135"/>
      <c r="C75" s="135"/>
      <c r="D75" s="135"/>
      <c r="E75" s="135"/>
      <c r="F75" s="135"/>
      <c r="G75" s="139"/>
      <c r="H75"/>
      <c r="I75" s="135"/>
      <c r="J75" s="135"/>
      <c r="K75" s="135"/>
      <c r="L75" s="135"/>
      <c r="M75" s="135"/>
      <c r="N75" s="135"/>
      <c r="O75" s="136"/>
      <c r="P75" s="136"/>
    </row>
    <row r="76" spans="1:16" s="12" customFormat="1" ht="12.75">
      <c r="A76" s="135"/>
      <c r="B76" s="135"/>
      <c r="C76" s="135"/>
      <c r="D76" s="135"/>
      <c r="E76" s="135"/>
      <c r="F76" s="135"/>
      <c r="G76"/>
      <c r="H76"/>
      <c r="I76" s="135"/>
      <c r="J76" s="135"/>
      <c r="K76" s="135"/>
      <c r="L76" s="135"/>
      <c r="M76" s="135"/>
      <c r="N76" s="135"/>
      <c r="O76" s="136"/>
      <c r="P76" s="136"/>
    </row>
    <row r="77" spans="1:16" s="12" customFormat="1" ht="12.75">
      <c r="A77" s="139"/>
      <c r="B77" s="139"/>
      <c r="C77" s="139"/>
      <c r="D77" s="139"/>
      <c r="E77" s="135"/>
      <c r="F77" s="135"/>
      <c r="G77"/>
      <c r="H77"/>
      <c r="I77" s="135"/>
      <c r="J77" s="135"/>
      <c r="K77" s="135"/>
      <c r="L77" s="135"/>
      <c r="M77" s="135"/>
      <c r="N77" s="135"/>
      <c r="O77" s="136"/>
      <c r="P77" s="136"/>
    </row>
    <row r="78" spans="1:16" s="12" customFormat="1" ht="12.75">
      <c r="A78"/>
      <c r="B78"/>
      <c r="C78"/>
      <c r="D78"/>
      <c r="E78" s="135"/>
      <c r="F78" s="135"/>
      <c r="G78"/>
      <c r="H78"/>
      <c r="I78" s="135"/>
      <c r="J78" s="135"/>
      <c r="K78" s="135"/>
      <c r="L78" s="135"/>
      <c r="M78" s="135"/>
      <c r="N78" s="135"/>
      <c r="O78" s="136"/>
      <c r="P78" s="136"/>
    </row>
    <row r="79" spans="5:6" ht="12.75">
      <c r="E79" s="139"/>
      <c r="F79" s="139"/>
    </row>
  </sheetData>
  <sheetProtection sheet="1" objects="1" scenarios="1"/>
  <protectedRanges>
    <protectedRange sqref="A46:E47" name="Диапазон1"/>
  </protectedRanges>
  <mergeCells count="72">
    <mergeCell ref="A1:P1"/>
    <mergeCell ref="A2:P2"/>
    <mergeCell ref="N4:P7"/>
    <mergeCell ref="A5:J5"/>
    <mergeCell ref="K5:L5"/>
    <mergeCell ref="A6:J6"/>
    <mergeCell ref="K6:L7"/>
    <mergeCell ref="A7:J7"/>
    <mergeCell ref="A9:B9"/>
    <mergeCell ref="A10:E10"/>
    <mergeCell ref="F10:N10"/>
    <mergeCell ref="A11:E11"/>
    <mergeCell ref="F11:N11"/>
    <mergeCell ref="D12:P12"/>
    <mergeCell ref="A14:D16"/>
    <mergeCell ref="E14:E16"/>
    <mergeCell ref="F14:F16"/>
    <mergeCell ref="G14:K14"/>
    <mergeCell ref="L14:P14"/>
    <mergeCell ref="G15:J15"/>
    <mergeCell ref="K15:K16"/>
    <mergeCell ref="L15:O15"/>
    <mergeCell ref="P15:P16"/>
    <mergeCell ref="A17:D17"/>
    <mergeCell ref="A19:D19"/>
    <mergeCell ref="A20:D20"/>
    <mergeCell ref="A21:D21"/>
    <mergeCell ref="A22:D22"/>
    <mergeCell ref="A23:D23"/>
    <mergeCell ref="A24:D24"/>
    <mergeCell ref="A25:D25"/>
    <mergeCell ref="A26:D26"/>
    <mergeCell ref="A28:D28"/>
    <mergeCell ref="A29:D29"/>
    <mergeCell ref="A30:D30"/>
    <mergeCell ref="A31:D31"/>
    <mergeCell ref="A32:D32"/>
    <mergeCell ref="A33:D33"/>
    <mergeCell ref="A34:D34"/>
    <mergeCell ref="A35:D35"/>
    <mergeCell ref="A37:D38"/>
    <mergeCell ref="E37:E38"/>
    <mergeCell ref="F37:F38"/>
    <mergeCell ref="G37:I37"/>
    <mergeCell ref="L37:N37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H52:I52"/>
    <mergeCell ref="J52:K55"/>
    <mergeCell ref="M52:N52"/>
    <mergeCell ref="H53:I53"/>
    <mergeCell ref="A54:E55"/>
    <mergeCell ref="H55:I55"/>
    <mergeCell ref="M55:N55"/>
    <mergeCell ref="A56:D56"/>
    <mergeCell ref="A57:D57"/>
    <mergeCell ref="H57:I57"/>
    <mergeCell ref="L57:O57"/>
    <mergeCell ref="F58:G58"/>
    <mergeCell ref="O66:P66"/>
    <mergeCell ref="A59:G59"/>
    <mergeCell ref="O59:P59"/>
    <mergeCell ref="A60:G60"/>
    <mergeCell ref="O65:P65"/>
  </mergeCells>
  <printOptions/>
  <pageMargins left="0.75" right="0.75" top="1" bottom="1" header="0.5" footer="0.5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60" zoomScaleNormal="60" zoomScalePageLayoutView="0" workbookViewId="0" topLeftCell="A1">
      <selection activeCell="Q7" sqref="Q7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10.125" style="0" customWidth="1"/>
    <col min="4" max="4" width="15.75390625" style="0" customWidth="1"/>
    <col min="5" max="5" width="17.125" style="0" customWidth="1"/>
    <col min="6" max="6" width="10.00390625" style="0" customWidth="1"/>
    <col min="7" max="7" width="14.625" style="0" customWidth="1"/>
    <col min="8" max="8" width="17.00390625" style="0" customWidth="1"/>
    <col min="9" max="9" width="16.25390625" style="0" customWidth="1"/>
    <col min="10" max="10" width="13.25390625" style="0" customWidth="1"/>
    <col min="11" max="11" width="17.375" style="0" customWidth="1"/>
    <col min="12" max="14" width="16.75390625" style="0" customWidth="1"/>
    <col min="15" max="15" width="14.75390625" style="0" customWidth="1"/>
    <col min="16" max="16" width="18.875" style="0" customWidth="1"/>
  </cols>
  <sheetData>
    <row r="1" spans="1:17" s="2" customFormat="1" ht="16.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1"/>
    </row>
    <row r="2" spans="1:17" s="2" customFormat="1" ht="24" customHeigh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1"/>
    </row>
    <row r="3" spans="1:17" s="2" customFormat="1" ht="25.5" customHeight="1">
      <c r="A3" s="156"/>
      <c r="B3" s="156"/>
      <c r="C3" s="156"/>
      <c r="D3" s="156"/>
      <c r="E3" s="157"/>
      <c r="F3" s="156"/>
      <c r="G3" s="158" t="s">
        <v>2</v>
      </c>
      <c r="H3" s="159" t="s">
        <v>111</v>
      </c>
      <c r="I3" s="160" t="s">
        <v>104</v>
      </c>
      <c r="J3" s="161"/>
      <c r="K3" s="156"/>
      <c r="L3" s="162"/>
      <c r="M3" s="163"/>
      <c r="N3" s="163"/>
      <c r="O3" s="163"/>
      <c r="P3" s="163"/>
      <c r="Q3" s="1"/>
    </row>
    <row r="4" spans="1:17" s="2" customFormat="1" ht="33" customHeight="1" thickBot="1">
      <c r="A4" s="164"/>
      <c r="B4" s="164"/>
      <c r="C4" s="164"/>
      <c r="D4" s="164"/>
      <c r="E4" s="164"/>
      <c r="F4" s="164"/>
      <c r="G4" s="164"/>
      <c r="H4" s="165" t="s">
        <v>3</v>
      </c>
      <c r="I4" s="164"/>
      <c r="J4" s="166"/>
      <c r="K4" s="164"/>
      <c r="L4" s="166"/>
      <c r="M4" s="167"/>
      <c r="N4" s="296" t="s">
        <v>98</v>
      </c>
      <c r="O4" s="296"/>
      <c r="P4" s="296"/>
      <c r="Q4" s="3"/>
    </row>
    <row r="5" spans="1:17" s="5" customFormat="1" ht="26.25" customHeight="1" thickBot="1">
      <c r="A5" s="297" t="s">
        <v>4</v>
      </c>
      <c r="B5" s="298"/>
      <c r="C5" s="298"/>
      <c r="D5" s="298"/>
      <c r="E5" s="298"/>
      <c r="F5" s="298"/>
      <c r="G5" s="298"/>
      <c r="H5" s="298"/>
      <c r="I5" s="298"/>
      <c r="J5" s="299"/>
      <c r="K5" s="297" t="s">
        <v>5</v>
      </c>
      <c r="L5" s="299"/>
      <c r="M5" s="168"/>
      <c r="N5" s="296"/>
      <c r="O5" s="296"/>
      <c r="P5" s="296"/>
      <c r="Q5" s="4"/>
    </row>
    <row r="6" spans="1:17" s="5" customFormat="1" ht="111" customHeight="1">
      <c r="A6" s="300" t="s">
        <v>6</v>
      </c>
      <c r="B6" s="301"/>
      <c r="C6" s="301"/>
      <c r="D6" s="301"/>
      <c r="E6" s="301"/>
      <c r="F6" s="301"/>
      <c r="G6" s="301"/>
      <c r="H6" s="301"/>
      <c r="I6" s="301"/>
      <c r="J6" s="302"/>
      <c r="K6" s="303" t="s">
        <v>7</v>
      </c>
      <c r="L6" s="304"/>
      <c r="M6" s="168"/>
      <c r="N6" s="296"/>
      <c r="O6" s="296"/>
      <c r="P6" s="296"/>
      <c r="Q6" s="4"/>
    </row>
    <row r="7" spans="1:17" s="5" customFormat="1" ht="47.25" customHeight="1" thickBot="1">
      <c r="A7" s="307" t="s">
        <v>8</v>
      </c>
      <c r="B7" s="308"/>
      <c r="C7" s="308"/>
      <c r="D7" s="308"/>
      <c r="E7" s="308"/>
      <c r="F7" s="308"/>
      <c r="G7" s="308"/>
      <c r="H7" s="308"/>
      <c r="I7" s="308"/>
      <c r="J7" s="309"/>
      <c r="K7" s="305"/>
      <c r="L7" s="306"/>
      <c r="M7" s="168"/>
      <c r="N7" s="296"/>
      <c r="O7" s="296"/>
      <c r="P7" s="296"/>
      <c r="Q7" s="4"/>
    </row>
    <row r="8" spans="1:17" s="2" customFormat="1" ht="21" thickBo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6"/>
      <c r="M8" s="166"/>
      <c r="N8" s="166"/>
      <c r="O8" s="166"/>
      <c r="P8" s="166"/>
      <c r="Q8" s="1"/>
    </row>
    <row r="9" spans="1:17" s="2" customFormat="1" ht="21" customHeight="1">
      <c r="A9" s="283" t="s">
        <v>9</v>
      </c>
      <c r="B9" s="284"/>
      <c r="C9" s="169"/>
      <c r="D9" s="169"/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 t="s">
        <v>10</v>
      </c>
      <c r="P9" s="171" t="s">
        <v>99</v>
      </c>
      <c r="Q9" s="1"/>
    </row>
    <row r="10" spans="1:17" s="2" customFormat="1" ht="47.25" customHeight="1">
      <c r="A10" s="285" t="s">
        <v>11</v>
      </c>
      <c r="B10" s="286"/>
      <c r="C10" s="287"/>
      <c r="D10" s="287"/>
      <c r="E10" s="287"/>
      <c r="F10" s="288" t="s">
        <v>100</v>
      </c>
      <c r="G10" s="289"/>
      <c r="H10" s="289"/>
      <c r="I10" s="289"/>
      <c r="J10" s="289"/>
      <c r="K10" s="289"/>
      <c r="L10" s="289"/>
      <c r="M10" s="289"/>
      <c r="N10" s="289"/>
      <c r="O10" s="172"/>
      <c r="P10" s="173"/>
      <c r="Q10" s="1"/>
    </row>
    <row r="11" spans="1:17" s="2" customFormat="1" ht="66" customHeight="1">
      <c r="A11" s="285" t="s">
        <v>12</v>
      </c>
      <c r="B11" s="286"/>
      <c r="C11" s="286"/>
      <c r="D11" s="287"/>
      <c r="E11" s="287"/>
      <c r="F11" s="290" t="s">
        <v>110</v>
      </c>
      <c r="G11" s="291"/>
      <c r="H11" s="291"/>
      <c r="I11" s="291"/>
      <c r="J11" s="291"/>
      <c r="K11" s="291"/>
      <c r="L11" s="291"/>
      <c r="M11" s="291"/>
      <c r="N11" s="291"/>
      <c r="O11" s="174"/>
      <c r="P11" s="173"/>
      <c r="Q11" s="1"/>
    </row>
    <row r="12" spans="1:17" ht="31.5" customHeight="1" thickBot="1">
      <c r="A12" s="6"/>
      <c r="B12" s="7"/>
      <c r="C12" s="7" t="s">
        <v>13</v>
      </c>
      <c r="D12" s="292" t="s">
        <v>14</v>
      </c>
      <c r="E12" s="292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  <c r="Q12" s="8"/>
    </row>
    <row r="13" spans="1:17" s="12" customFormat="1" ht="19.5" thickBot="1">
      <c r="A13" s="9"/>
      <c r="B13" s="9"/>
      <c r="C13" s="9"/>
      <c r="D13" s="9"/>
      <c r="E13" s="9"/>
      <c r="F13" s="9"/>
      <c r="G13" s="9"/>
      <c r="H13" s="9"/>
      <c r="I13" s="8"/>
      <c r="J13" s="8"/>
      <c r="K13" s="8"/>
      <c r="L13" s="8"/>
      <c r="M13" s="8"/>
      <c r="N13" s="10"/>
      <c r="O13" s="11"/>
      <c r="P13" s="11"/>
      <c r="Q13" s="11"/>
    </row>
    <row r="14" spans="1:17" s="12" customFormat="1" ht="21.75" customHeight="1">
      <c r="A14" s="260" t="s">
        <v>15</v>
      </c>
      <c r="B14" s="261"/>
      <c r="C14" s="261"/>
      <c r="D14" s="262"/>
      <c r="E14" s="231" t="s">
        <v>16</v>
      </c>
      <c r="F14" s="233" t="s">
        <v>17</v>
      </c>
      <c r="G14" s="271" t="s">
        <v>18</v>
      </c>
      <c r="H14" s="272"/>
      <c r="I14" s="272"/>
      <c r="J14" s="272"/>
      <c r="K14" s="273"/>
      <c r="L14" s="271" t="s">
        <v>19</v>
      </c>
      <c r="M14" s="272"/>
      <c r="N14" s="272"/>
      <c r="O14" s="272"/>
      <c r="P14" s="273"/>
      <c r="Q14" s="11"/>
    </row>
    <row r="15" spans="1:17" s="12" customFormat="1" ht="12.75" customHeight="1">
      <c r="A15" s="263"/>
      <c r="B15" s="264"/>
      <c r="C15" s="264"/>
      <c r="D15" s="265"/>
      <c r="E15" s="269"/>
      <c r="F15" s="270"/>
      <c r="G15" s="274" t="s">
        <v>20</v>
      </c>
      <c r="H15" s="275"/>
      <c r="I15" s="275"/>
      <c r="J15" s="276"/>
      <c r="K15" s="277" t="s">
        <v>21</v>
      </c>
      <c r="L15" s="279" t="s">
        <v>20</v>
      </c>
      <c r="M15" s="280"/>
      <c r="N15" s="280"/>
      <c r="O15" s="281"/>
      <c r="P15" s="282" t="s">
        <v>22</v>
      </c>
      <c r="Q15" s="11"/>
    </row>
    <row r="16" spans="1:17" s="12" customFormat="1" ht="55.5" customHeight="1" thickBot="1">
      <c r="A16" s="266"/>
      <c r="B16" s="267"/>
      <c r="C16" s="267"/>
      <c r="D16" s="268"/>
      <c r="E16" s="232"/>
      <c r="F16" s="234"/>
      <c r="G16" s="13" t="s">
        <v>23</v>
      </c>
      <c r="H16" s="14" t="s">
        <v>24</v>
      </c>
      <c r="I16" s="14" t="s">
        <v>25</v>
      </c>
      <c r="J16" s="14" t="s">
        <v>26</v>
      </c>
      <c r="K16" s="278"/>
      <c r="L16" s="13" t="s">
        <v>23</v>
      </c>
      <c r="M16" s="14" t="s">
        <v>24</v>
      </c>
      <c r="N16" s="14" t="s">
        <v>25</v>
      </c>
      <c r="O16" s="14" t="s">
        <v>26</v>
      </c>
      <c r="P16" s="278"/>
      <c r="Q16" s="11"/>
    </row>
    <row r="17" spans="1:17" s="12" customFormat="1" ht="24.75" customHeight="1" thickBot="1">
      <c r="A17" s="257" t="s">
        <v>27</v>
      </c>
      <c r="B17" s="258"/>
      <c r="C17" s="258"/>
      <c r="D17" s="259"/>
      <c r="E17" s="15" t="s">
        <v>28</v>
      </c>
      <c r="F17" s="16" t="s">
        <v>29</v>
      </c>
      <c r="G17" s="17" t="s">
        <v>30</v>
      </c>
      <c r="H17" s="18" t="s">
        <v>31</v>
      </c>
      <c r="I17" s="18" t="s">
        <v>32</v>
      </c>
      <c r="J17" s="18" t="s">
        <v>33</v>
      </c>
      <c r="K17" s="19" t="s">
        <v>34</v>
      </c>
      <c r="L17" s="20" t="s">
        <v>35</v>
      </c>
      <c r="M17" s="18" t="s">
        <v>36</v>
      </c>
      <c r="N17" s="18" t="s">
        <v>37</v>
      </c>
      <c r="O17" s="18" t="s">
        <v>38</v>
      </c>
      <c r="P17" s="21" t="s">
        <v>39</v>
      </c>
      <c r="Q17" s="11"/>
    </row>
    <row r="18" spans="1:17" s="12" customFormat="1" ht="18.75">
      <c r="A18" s="22" t="s">
        <v>40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/>
      <c r="P18" s="27"/>
      <c r="Q18" s="11"/>
    </row>
    <row r="19" spans="1:17" s="12" customFormat="1" ht="27" customHeight="1">
      <c r="A19" s="245" t="s">
        <v>41</v>
      </c>
      <c r="B19" s="246"/>
      <c r="C19" s="246"/>
      <c r="D19" s="247"/>
      <c r="E19" s="28" t="s">
        <v>42</v>
      </c>
      <c r="F19" s="29" t="s">
        <v>43</v>
      </c>
      <c r="G19" s="140"/>
      <c r="H19" s="197"/>
      <c r="I19" s="141"/>
      <c r="J19" s="41">
        <v>0</v>
      </c>
      <c r="K19" s="30">
        <f>G19+H19+I19+J19</f>
        <v>0</v>
      </c>
      <c r="L19" s="41"/>
      <c r="M19" s="140"/>
      <c r="N19" s="140"/>
      <c r="O19" s="140"/>
      <c r="P19" s="31">
        <f>L19+M19+N19+O19</f>
        <v>0</v>
      </c>
      <c r="Q19" s="11"/>
    </row>
    <row r="20" spans="1:17" s="12" customFormat="1" ht="49.5" customHeight="1">
      <c r="A20" s="254" t="s">
        <v>44</v>
      </c>
      <c r="B20" s="255"/>
      <c r="C20" s="255"/>
      <c r="D20" s="256"/>
      <c r="E20" s="28" t="s">
        <v>45</v>
      </c>
      <c r="F20" s="29" t="s">
        <v>46</v>
      </c>
      <c r="G20" s="32">
        <f>IF(G21=0,0,ROUND(G19/G21,3))</f>
        <v>0</v>
      </c>
      <c r="H20" s="193">
        <f>IF(H21=0,0,ROUND(H19/H21,3))</f>
        <v>0</v>
      </c>
      <c r="I20" s="33">
        <f>IF(I21=0,0,ROUND(I19/I21,3))</f>
        <v>0</v>
      </c>
      <c r="J20" s="34">
        <f>IF(J21=0,0,ROUND(J19/J21,3))</f>
        <v>0</v>
      </c>
      <c r="K20" s="35"/>
      <c r="L20" s="33">
        <f>IF(L21=0,0,ROUND(L19/L21,3))</f>
        <v>0</v>
      </c>
      <c r="M20" s="33">
        <f>IF(M21=0,0,ROUND(M19/M21,3))</f>
        <v>0</v>
      </c>
      <c r="N20" s="33">
        <f>IF(N21=0,0,ROUND(N19/N21,3))</f>
        <v>0</v>
      </c>
      <c r="O20" s="34">
        <f>IF(O21=0,0,ROUND(O19/O21,3))</f>
        <v>0</v>
      </c>
      <c r="P20" s="36"/>
      <c r="Q20" s="11"/>
    </row>
    <row r="21" spans="1:17" s="12" customFormat="1" ht="37.5" customHeight="1">
      <c r="A21" s="245" t="s">
        <v>47</v>
      </c>
      <c r="B21" s="246"/>
      <c r="C21" s="246"/>
      <c r="D21" s="247"/>
      <c r="E21" s="37" t="s">
        <v>48</v>
      </c>
      <c r="F21" s="29" t="s">
        <v>49</v>
      </c>
      <c r="G21" s="38"/>
      <c r="H21" s="197"/>
      <c r="I21" s="39"/>
      <c r="J21" s="39">
        <v>0</v>
      </c>
      <c r="K21" s="40"/>
      <c r="L21" s="41"/>
      <c r="M21" s="39"/>
      <c r="N21" s="39"/>
      <c r="O21" s="39"/>
      <c r="P21" s="36"/>
      <c r="Q21" s="11"/>
    </row>
    <row r="22" spans="1:17" s="12" customFormat="1" ht="25.5" customHeight="1">
      <c r="A22" s="245" t="s">
        <v>50</v>
      </c>
      <c r="B22" s="246"/>
      <c r="C22" s="246"/>
      <c r="D22" s="247"/>
      <c r="E22" s="28" t="s">
        <v>51</v>
      </c>
      <c r="F22" s="29" t="s">
        <v>52</v>
      </c>
      <c r="G22" s="42"/>
      <c r="H22" s="198"/>
      <c r="I22" s="43"/>
      <c r="J22" s="43">
        <v>0</v>
      </c>
      <c r="K22" s="44">
        <f>G22+H22+I22+J22</f>
        <v>0</v>
      </c>
      <c r="L22" s="45"/>
      <c r="M22" s="45"/>
      <c r="N22" s="45"/>
      <c r="O22" s="45"/>
      <c r="P22" s="46">
        <f>L22+M22+N22+O22</f>
        <v>0</v>
      </c>
      <c r="Q22" s="11"/>
    </row>
    <row r="23" spans="1:17" s="12" customFormat="1" ht="23.25" customHeight="1">
      <c r="A23" s="245" t="s">
        <v>53</v>
      </c>
      <c r="B23" s="246"/>
      <c r="C23" s="246"/>
      <c r="D23" s="247"/>
      <c r="E23" s="28" t="s">
        <v>51</v>
      </c>
      <c r="F23" s="29" t="s">
        <v>54</v>
      </c>
      <c r="G23" s="42"/>
      <c r="H23" s="199"/>
      <c r="I23" s="43"/>
      <c r="J23" s="43">
        <v>0</v>
      </c>
      <c r="K23" s="44">
        <f>G23+H23+I23+J23</f>
        <v>0</v>
      </c>
      <c r="L23" s="45"/>
      <c r="M23" s="45"/>
      <c r="N23" s="45"/>
      <c r="O23" s="45"/>
      <c r="P23" s="46">
        <f>L23+M23+N23+O23</f>
        <v>0</v>
      </c>
      <c r="Q23" s="11"/>
    </row>
    <row r="24" spans="1:17" s="12" customFormat="1" ht="29.25" customHeight="1">
      <c r="A24" s="245" t="s">
        <v>55</v>
      </c>
      <c r="B24" s="246"/>
      <c r="C24" s="246"/>
      <c r="D24" s="247"/>
      <c r="E24" s="28" t="s">
        <v>51</v>
      </c>
      <c r="F24" s="29" t="s">
        <v>56</v>
      </c>
      <c r="G24" s="47">
        <f>G23+G22</f>
        <v>0</v>
      </c>
      <c r="H24" s="194">
        <f>H23+H22</f>
        <v>0</v>
      </c>
      <c r="I24" s="44">
        <f>I23+I22</f>
        <v>0</v>
      </c>
      <c r="J24" s="44">
        <f>J23+J22</f>
        <v>0</v>
      </c>
      <c r="K24" s="44">
        <f>G24+H24+I24+J24</f>
        <v>0</v>
      </c>
      <c r="L24" s="48">
        <f>L23+L22</f>
        <v>0</v>
      </c>
      <c r="M24" s="48">
        <f>M23+M22</f>
        <v>0</v>
      </c>
      <c r="N24" s="48">
        <f>N23+N22</f>
        <v>0</v>
      </c>
      <c r="O24" s="48">
        <f>O23+O22</f>
        <v>0</v>
      </c>
      <c r="P24" s="46">
        <f>L24+M24+N24+O24</f>
        <v>0</v>
      </c>
      <c r="Q24" s="11"/>
    </row>
    <row r="25" spans="1:17" s="12" customFormat="1" ht="38.25" customHeight="1">
      <c r="A25" s="245" t="s">
        <v>57</v>
      </c>
      <c r="B25" s="246"/>
      <c r="C25" s="246"/>
      <c r="D25" s="247"/>
      <c r="E25" s="37" t="s">
        <v>58</v>
      </c>
      <c r="F25" s="29" t="s">
        <v>59</v>
      </c>
      <c r="G25" s="49">
        <f>IF(G21=0,0,ROUND(G24/G21,2))</f>
        <v>0</v>
      </c>
      <c r="H25" s="195">
        <f>IF(H21=0,0,ROUND(H24/H21,2))</f>
        <v>0</v>
      </c>
      <c r="I25" s="50">
        <f>IF(I21=0,0,ROUND(I24/I21,2))</f>
        <v>0</v>
      </c>
      <c r="J25" s="50">
        <f>IF(J21=0,0,ROUND(J24/J21,2))</f>
        <v>0</v>
      </c>
      <c r="K25" s="40"/>
      <c r="L25" s="51">
        <f>IF(L21=0,0,ROUND(L24/L21,2))</f>
        <v>0</v>
      </c>
      <c r="M25" s="50">
        <f>IF(M21=0,0,ROUND(M24/M21,2))</f>
        <v>0</v>
      </c>
      <c r="N25" s="50">
        <f>IF(N21=0,0,ROUND(N24/N21,2))</f>
        <v>0</v>
      </c>
      <c r="O25" s="50">
        <f>IF(O21=0,0,ROUND(O24/O21,2))</f>
        <v>0</v>
      </c>
      <c r="P25" s="36"/>
      <c r="Q25" s="11"/>
    </row>
    <row r="26" spans="1:17" s="12" customFormat="1" ht="30" customHeight="1" thickBot="1">
      <c r="A26" s="248" t="s">
        <v>60</v>
      </c>
      <c r="B26" s="249"/>
      <c r="C26" s="249"/>
      <c r="D26" s="250"/>
      <c r="E26" s="52" t="s">
        <v>61</v>
      </c>
      <c r="F26" s="53" t="s">
        <v>62</v>
      </c>
      <c r="G26" s="54">
        <f aca="true" t="shared" si="0" ref="G26:P26">IF(G19=0,0,ROUND(G24/G19,2))</f>
        <v>0</v>
      </c>
      <c r="H26" s="196">
        <f t="shared" si="0"/>
        <v>0</v>
      </c>
      <c r="I26" s="55">
        <f t="shared" si="0"/>
        <v>0</v>
      </c>
      <c r="J26" s="55">
        <f t="shared" si="0"/>
        <v>0</v>
      </c>
      <c r="K26" s="55">
        <f t="shared" si="0"/>
        <v>0</v>
      </c>
      <c r="L26" s="56">
        <f t="shared" si="0"/>
        <v>0</v>
      </c>
      <c r="M26" s="55">
        <f t="shared" si="0"/>
        <v>0</v>
      </c>
      <c r="N26" s="55">
        <f t="shared" si="0"/>
        <v>0</v>
      </c>
      <c r="O26" s="55">
        <f t="shared" si="0"/>
        <v>0</v>
      </c>
      <c r="P26" s="57">
        <f t="shared" si="0"/>
        <v>0</v>
      </c>
      <c r="Q26" s="11"/>
    </row>
    <row r="27" spans="1:17" s="12" customFormat="1" ht="17.25" customHeight="1" thickBot="1">
      <c r="A27" s="58" t="s">
        <v>63</v>
      </c>
      <c r="B27" s="59"/>
      <c r="C27" s="59"/>
      <c r="D27" s="59"/>
      <c r="E27" s="60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11"/>
    </row>
    <row r="28" spans="1:17" s="12" customFormat="1" ht="27" customHeight="1">
      <c r="A28" s="245" t="s">
        <v>41</v>
      </c>
      <c r="B28" s="246"/>
      <c r="C28" s="246"/>
      <c r="D28" s="247"/>
      <c r="E28" s="28" t="s">
        <v>42</v>
      </c>
      <c r="F28" s="64" t="s">
        <v>64</v>
      </c>
      <c r="G28" s="143"/>
      <c r="H28" s="144"/>
      <c r="I28" s="144"/>
      <c r="J28" s="144">
        <v>0</v>
      </c>
      <c r="K28" s="65">
        <f>G28+H28+I28+J28</f>
        <v>0</v>
      </c>
      <c r="L28" s="145"/>
      <c r="M28" s="144"/>
      <c r="N28" s="144"/>
      <c r="O28" s="144"/>
      <c r="P28" s="66">
        <f>L28+M28+N28+O28</f>
        <v>0</v>
      </c>
      <c r="Q28" s="11"/>
    </row>
    <row r="29" spans="1:17" s="12" customFormat="1" ht="46.5" customHeight="1">
      <c r="A29" s="254" t="s">
        <v>44</v>
      </c>
      <c r="B29" s="255"/>
      <c r="C29" s="255"/>
      <c r="D29" s="256"/>
      <c r="E29" s="28" t="s">
        <v>45</v>
      </c>
      <c r="F29" s="29" t="s">
        <v>39</v>
      </c>
      <c r="G29" s="32">
        <f>IF(G30=0,0,ROUND(G28/G30,3))</f>
        <v>0</v>
      </c>
      <c r="H29" s="33">
        <f>IF(H30=0,0,ROUND(H28/H30,3))</f>
        <v>0</v>
      </c>
      <c r="I29" s="33">
        <f>IF(I30=0,0,ROUND(I28/I30,3))</f>
        <v>0</v>
      </c>
      <c r="J29" s="34">
        <f>IF(J30=0,0,ROUND(J28/J30,3))</f>
        <v>0</v>
      </c>
      <c r="K29" s="67"/>
      <c r="L29" s="33">
        <f>IF(L30=0,0,ROUND(L28/L30,3))</f>
        <v>0</v>
      </c>
      <c r="M29" s="33">
        <f>IF(M30=0,0,ROUND(M28/M30,3))</f>
        <v>0</v>
      </c>
      <c r="N29" s="33">
        <f>IF(N30=0,0,ROUND(N28/N30,3))</f>
        <v>0</v>
      </c>
      <c r="O29" s="34">
        <f>IF(O30=0,0,ROUND(O28/O30,3))</f>
        <v>0</v>
      </c>
      <c r="P29" s="68"/>
      <c r="Q29" s="11"/>
    </row>
    <row r="30" spans="1:17" s="12" customFormat="1" ht="39" customHeight="1">
      <c r="A30" s="245" t="s">
        <v>47</v>
      </c>
      <c r="B30" s="246"/>
      <c r="C30" s="246"/>
      <c r="D30" s="247"/>
      <c r="E30" s="37" t="s">
        <v>48</v>
      </c>
      <c r="F30" s="29" t="s">
        <v>65</v>
      </c>
      <c r="G30" s="69"/>
      <c r="H30" s="70"/>
      <c r="I30" s="70"/>
      <c r="J30" s="71">
        <v>0</v>
      </c>
      <c r="K30" s="67"/>
      <c r="L30" s="41"/>
      <c r="M30" s="70"/>
      <c r="N30" s="70"/>
      <c r="O30" s="71"/>
      <c r="P30" s="68"/>
      <c r="Q30" s="11"/>
    </row>
    <row r="31" spans="1:17" s="12" customFormat="1" ht="27" customHeight="1">
      <c r="A31" s="245" t="s">
        <v>50</v>
      </c>
      <c r="B31" s="246"/>
      <c r="C31" s="246"/>
      <c r="D31" s="247"/>
      <c r="E31" s="28" t="s">
        <v>51</v>
      </c>
      <c r="F31" s="29" t="s">
        <v>66</v>
      </c>
      <c r="G31" s="42"/>
      <c r="H31" s="43"/>
      <c r="I31" s="43"/>
      <c r="J31" s="43">
        <v>0</v>
      </c>
      <c r="K31" s="44">
        <f>G31+H31+I31+J31</f>
        <v>0</v>
      </c>
      <c r="L31" s="45"/>
      <c r="M31" s="45"/>
      <c r="N31" s="45"/>
      <c r="O31" s="45"/>
      <c r="P31" s="46">
        <f>L31+M31+N31+O31</f>
        <v>0</v>
      </c>
      <c r="Q31" s="11"/>
    </row>
    <row r="32" spans="1:17" s="12" customFormat="1" ht="23.25" customHeight="1">
      <c r="A32" s="245" t="s">
        <v>53</v>
      </c>
      <c r="B32" s="246"/>
      <c r="C32" s="246"/>
      <c r="D32" s="247"/>
      <c r="E32" s="28" t="s">
        <v>51</v>
      </c>
      <c r="F32" s="29" t="s">
        <v>67</v>
      </c>
      <c r="G32" s="42"/>
      <c r="H32" s="43"/>
      <c r="I32" s="43"/>
      <c r="J32" s="43">
        <v>0</v>
      </c>
      <c r="K32" s="44">
        <f>G32+H32+I32+J32</f>
        <v>0</v>
      </c>
      <c r="L32" s="45"/>
      <c r="M32" s="45"/>
      <c r="N32" s="45"/>
      <c r="O32" s="45"/>
      <c r="P32" s="46">
        <f>L32+M32+N32+O32</f>
        <v>0</v>
      </c>
      <c r="Q32" s="11"/>
    </row>
    <row r="33" spans="1:17" s="12" customFormat="1" ht="29.25" customHeight="1">
      <c r="A33" s="245" t="s">
        <v>55</v>
      </c>
      <c r="B33" s="246"/>
      <c r="C33" s="246"/>
      <c r="D33" s="247"/>
      <c r="E33" s="28" t="s">
        <v>51</v>
      </c>
      <c r="F33" s="29" t="s">
        <v>68</v>
      </c>
      <c r="G33" s="47">
        <f>G32+G31</f>
        <v>0</v>
      </c>
      <c r="H33" s="44">
        <f>H32+H31</f>
        <v>0</v>
      </c>
      <c r="I33" s="44">
        <f>I32+I31</f>
        <v>0</v>
      </c>
      <c r="J33" s="44">
        <f>J32+J31</f>
        <v>0</v>
      </c>
      <c r="K33" s="44">
        <f>G33+H33+I33+J33</f>
        <v>0</v>
      </c>
      <c r="L33" s="48">
        <f>L32+L31</f>
        <v>0</v>
      </c>
      <c r="M33" s="48">
        <f>M32+M31</f>
        <v>0</v>
      </c>
      <c r="N33" s="48">
        <f>N32+N31</f>
        <v>0</v>
      </c>
      <c r="O33" s="48">
        <f>O32+O31</f>
        <v>0</v>
      </c>
      <c r="P33" s="46">
        <f>L33+M33+N33+O33</f>
        <v>0</v>
      </c>
      <c r="Q33" s="11"/>
    </row>
    <row r="34" spans="1:17" s="12" customFormat="1" ht="34.5" customHeight="1">
      <c r="A34" s="245" t="s">
        <v>57</v>
      </c>
      <c r="B34" s="246"/>
      <c r="C34" s="246"/>
      <c r="D34" s="247"/>
      <c r="E34" s="37" t="s">
        <v>58</v>
      </c>
      <c r="F34" s="29" t="s">
        <v>69</v>
      </c>
      <c r="G34" s="49">
        <f>IF(G30=0,0,ROUND(G33/G30,2))</f>
        <v>0</v>
      </c>
      <c r="H34" s="50">
        <f>IF(H30=0,0,ROUND(H33/H30,2))</f>
        <v>0</v>
      </c>
      <c r="I34" s="50">
        <f>IF(I30=0,0,ROUND(I33/I30,2))</f>
        <v>0</v>
      </c>
      <c r="J34" s="50">
        <f>IF(J30=0,0,ROUND(J33/J30,2))</f>
        <v>0</v>
      </c>
      <c r="K34" s="40"/>
      <c r="L34" s="51">
        <f>IF(L30=0,0,ROUND(L33/L30,2))</f>
        <v>0</v>
      </c>
      <c r="M34" s="50">
        <f>IF(M30=0,0,ROUND(M33/M30,2))</f>
        <v>0</v>
      </c>
      <c r="N34" s="50">
        <f>IF(N30=0,0,ROUND(N33/N30,2))</f>
        <v>0</v>
      </c>
      <c r="O34" s="50">
        <f>IF(O30=0,0,ROUND(O33/O30,2))</f>
        <v>0</v>
      </c>
      <c r="P34" s="36"/>
      <c r="Q34" s="11"/>
    </row>
    <row r="35" spans="1:17" s="12" customFormat="1" ht="23.25" customHeight="1" thickBot="1">
      <c r="A35" s="248" t="s">
        <v>60</v>
      </c>
      <c r="B35" s="249"/>
      <c r="C35" s="249"/>
      <c r="D35" s="250"/>
      <c r="E35" s="52" t="s">
        <v>61</v>
      </c>
      <c r="F35" s="53" t="s">
        <v>70</v>
      </c>
      <c r="G35" s="54">
        <f aca="true" t="shared" si="1" ref="G35:P35">IF(G28=0,0,ROUND(G33/G28,2))</f>
        <v>0</v>
      </c>
      <c r="H35" s="55">
        <f t="shared" si="1"/>
        <v>0</v>
      </c>
      <c r="I35" s="55">
        <f t="shared" si="1"/>
        <v>0</v>
      </c>
      <c r="J35" s="55">
        <f t="shared" si="1"/>
        <v>0</v>
      </c>
      <c r="K35" s="55">
        <f t="shared" si="1"/>
        <v>0</v>
      </c>
      <c r="L35" s="56">
        <f t="shared" si="1"/>
        <v>0</v>
      </c>
      <c r="M35" s="55">
        <f t="shared" si="1"/>
        <v>0</v>
      </c>
      <c r="N35" s="55">
        <f t="shared" si="1"/>
        <v>0</v>
      </c>
      <c r="O35" s="55">
        <f t="shared" si="1"/>
        <v>0</v>
      </c>
      <c r="P35" s="57">
        <f t="shared" si="1"/>
        <v>0</v>
      </c>
      <c r="Q35" s="11"/>
    </row>
    <row r="36" spans="1:17" s="12" customFormat="1" ht="19.5" thickBot="1">
      <c r="A36" s="72" t="s">
        <v>71</v>
      </c>
      <c r="B36" s="73"/>
      <c r="C36" s="73"/>
      <c r="D36" s="72"/>
      <c r="E36" s="74"/>
      <c r="F36" s="74"/>
      <c r="G36" s="74"/>
      <c r="H36" s="75">
        <f>H26</f>
        <v>0</v>
      </c>
      <c r="I36" s="74"/>
      <c r="J36" s="74"/>
      <c r="K36" s="74"/>
      <c r="L36" s="74"/>
      <c r="M36" s="74"/>
      <c r="N36" s="76"/>
      <c r="O36" s="72"/>
      <c r="P36" s="72"/>
      <c r="Q36" s="11"/>
    </row>
    <row r="37" spans="1:17" s="12" customFormat="1" ht="43.5" customHeight="1">
      <c r="A37" s="240" t="s">
        <v>15</v>
      </c>
      <c r="B37" s="241"/>
      <c r="C37" s="241"/>
      <c r="D37" s="242"/>
      <c r="E37" s="231" t="s">
        <v>16</v>
      </c>
      <c r="F37" s="233" t="s">
        <v>17</v>
      </c>
      <c r="G37" s="235" t="s">
        <v>18</v>
      </c>
      <c r="H37" s="236"/>
      <c r="I37" s="236"/>
      <c r="J37" s="77"/>
      <c r="K37" s="78"/>
      <c r="L37" s="237" t="s">
        <v>19</v>
      </c>
      <c r="M37" s="238"/>
      <c r="N37" s="239"/>
      <c r="O37" s="74"/>
      <c r="P37" s="76"/>
      <c r="Q37" s="11"/>
    </row>
    <row r="38" spans="1:17" s="12" customFormat="1" ht="59.25" customHeight="1" thickBot="1">
      <c r="A38" s="251"/>
      <c r="B38" s="252"/>
      <c r="C38" s="252"/>
      <c r="D38" s="253"/>
      <c r="E38" s="232"/>
      <c r="F38" s="234"/>
      <c r="G38" s="79" t="s">
        <v>72</v>
      </c>
      <c r="H38" s="80" t="s">
        <v>73</v>
      </c>
      <c r="I38" s="81" t="s">
        <v>74</v>
      </c>
      <c r="J38" s="82"/>
      <c r="K38" s="83"/>
      <c r="L38" s="84" t="s">
        <v>72</v>
      </c>
      <c r="M38" s="85" t="s">
        <v>73</v>
      </c>
      <c r="N38" s="86" t="s">
        <v>74</v>
      </c>
      <c r="O38" s="74"/>
      <c r="P38" s="76"/>
      <c r="Q38" s="11"/>
    </row>
    <row r="39" spans="1:17" s="12" customFormat="1" ht="19.5" thickBot="1">
      <c r="A39" s="240" t="s">
        <v>27</v>
      </c>
      <c r="B39" s="241"/>
      <c r="C39" s="241"/>
      <c r="D39" s="242"/>
      <c r="E39" s="15" t="s">
        <v>28</v>
      </c>
      <c r="F39" s="16" t="s">
        <v>29</v>
      </c>
      <c r="G39" s="17" t="s">
        <v>30</v>
      </c>
      <c r="H39" s="18" t="s">
        <v>31</v>
      </c>
      <c r="I39" s="87" t="s">
        <v>32</v>
      </c>
      <c r="J39" s="88"/>
      <c r="K39" s="89"/>
      <c r="L39" s="90" t="s">
        <v>33</v>
      </c>
      <c r="M39" s="18" t="s">
        <v>34</v>
      </c>
      <c r="N39" s="21" t="s">
        <v>35</v>
      </c>
      <c r="O39" s="74"/>
      <c r="P39" s="76"/>
      <c r="Q39" s="11"/>
    </row>
    <row r="40" spans="1:17" s="12" customFormat="1" ht="46.5" customHeight="1">
      <c r="A40" s="243" t="s">
        <v>75</v>
      </c>
      <c r="B40" s="244"/>
      <c r="C40" s="244"/>
      <c r="D40" s="244"/>
      <c r="E40" s="91" t="s">
        <v>76</v>
      </c>
      <c r="F40" s="92" t="s">
        <v>77</v>
      </c>
      <c r="G40" s="42">
        <v>7.218</v>
      </c>
      <c r="H40" s="43">
        <v>7.218</v>
      </c>
      <c r="I40" s="146">
        <v>15</v>
      </c>
      <c r="J40" s="93"/>
      <c r="K40" s="94"/>
      <c r="L40" s="95"/>
      <c r="M40" s="95"/>
      <c r="N40" s="99"/>
      <c r="O40" s="74"/>
      <c r="P40" s="76"/>
      <c r="Q40" s="11"/>
    </row>
    <row r="41" spans="1:17" s="12" customFormat="1" ht="45" customHeight="1">
      <c r="A41" s="226" t="s">
        <v>78</v>
      </c>
      <c r="B41" s="227"/>
      <c r="C41" s="227"/>
      <c r="D41" s="227"/>
      <c r="E41" s="91" t="s">
        <v>76</v>
      </c>
      <c r="F41" s="92" t="s">
        <v>79</v>
      </c>
      <c r="G41" s="42">
        <v>0.5</v>
      </c>
      <c r="H41" s="43">
        <v>0.5</v>
      </c>
      <c r="I41" s="147">
        <v>1.5</v>
      </c>
      <c r="J41" s="93"/>
      <c r="K41" s="94"/>
      <c r="L41" s="95"/>
      <c r="M41" s="98"/>
      <c r="N41" s="99"/>
      <c r="O41" s="74"/>
      <c r="P41" s="76"/>
      <c r="Q41" s="11"/>
    </row>
    <row r="42" spans="1:17" s="12" customFormat="1" ht="36.75" customHeight="1">
      <c r="A42" s="226" t="s">
        <v>80</v>
      </c>
      <c r="B42" s="227"/>
      <c r="C42" s="227"/>
      <c r="D42" s="227"/>
      <c r="E42" s="91" t="s">
        <v>76</v>
      </c>
      <c r="F42" s="92" t="s">
        <v>81</v>
      </c>
      <c r="G42" s="200">
        <f>G40-G41</f>
        <v>6.718</v>
      </c>
      <c r="H42" s="201">
        <f>H40-H41</f>
        <v>6.718</v>
      </c>
      <c r="I42" s="202">
        <f>I40-I41</f>
        <v>13.5</v>
      </c>
      <c r="J42" s="96"/>
      <c r="K42" s="97"/>
      <c r="L42" s="95"/>
      <c r="M42" s="98"/>
      <c r="N42" s="99"/>
      <c r="O42" s="74"/>
      <c r="P42" s="76"/>
      <c r="Q42" s="11"/>
    </row>
    <row r="43" spans="1:17" s="12" customFormat="1" ht="32.25" customHeight="1">
      <c r="A43" s="226" t="s">
        <v>82</v>
      </c>
      <c r="B43" s="227"/>
      <c r="C43" s="227"/>
      <c r="D43" s="227"/>
      <c r="E43" s="91" t="s">
        <v>76</v>
      </c>
      <c r="F43" s="92" t="s">
        <v>83</v>
      </c>
      <c r="G43" s="42">
        <v>6.718</v>
      </c>
      <c r="H43" s="43">
        <v>6.718</v>
      </c>
      <c r="I43" s="148">
        <v>13.5</v>
      </c>
      <c r="J43" s="103"/>
      <c r="K43" s="104"/>
      <c r="L43" s="142"/>
      <c r="M43" s="39"/>
      <c r="N43" s="149"/>
      <c r="O43" s="74"/>
      <c r="P43" s="76"/>
      <c r="Q43" s="11"/>
    </row>
    <row r="44" spans="1:17" s="12" customFormat="1" ht="38.25" customHeight="1">
      <c r="A44" s="228" t="s">
        <v>84</v>
      </c>
      <c r="B44" s="227"/>
      <c r="C44" s="227"/>
      <c r="D44" s="227"/>
      <c r="E44" s="91" t="s">
        <v>76</v>
      </c>
      <c r="F44" s="92" t="s">
        <v>85</v>
      </c>
      <c r="G44" s="42">
        <v>0</v>
      </c>
      <c r="H44" s="43">
        <v>0</v>
      </c>
      <c r="I44" s="148">
        <v>0</v>
      </c>
      <c r="J44" s="103"/>
      <c r="K44" s="104"/>
      <c r="L44" s="142"/>
      <c r="M44" s="39"/>
      <c r="N44" s="149"/>
      <c r="O44" s="74"/>
      <c r="P44" s="76"/>
      <c r="Q44" s="11"/>
    </row>
    <row r="45" spans="1:17" s="12" customFormat="1" ht="40.5" customHeight="1">
      <c r="A45" s="228" t="s">
        <v>86</v>
      </c>
      <c r="B45" s="227"/>
      <c r="C45" s="227"/>
      <c r="D45" s="227"/>
      <c r="E45" s="91" t="s">
        <v>76</v>
      </c>
      <c r="F45" s="92" t="s">
        <v>87</v>
      </c>
      <c r="G45" s="42">
        <v>0</v>
      </c>
      <c r="H45" s="43">
        <v>0</v>
      </c>
      <c r="I45" s="148">
        <v>0</v>
      </c>
      <c r="J45" s="103"/>
      <c r="K45" s="104"/>
      <c r="L45" s="142"/>
      <c r="M45" s="39"/>
      <c r="N45" s="149"/>
      <c r="O45" s="74"/>
      <c r="P45" s="76"/>
      <c r="Q45" s="11"/>
    </row>
    <row r="46" spans="1:17" s="12" customFormat="1" ht="23.25" customHeight="1">
      <c r="A46" s="229"/>
      <c r="B46" s="230"/>
      <c r="C46" s="230"/>
      <c r="D46" s="230"/>
      <c r="E46" s="91"/>
      <c r="F46" s="92" t="s">
        <v>88</v>
      </c>
      <c r="G46" s="100"/>
      <c r="H46" s="101"/>
      <c r="I46" s="102"/>
      <c r="J46" s="103"/>
      <c r="K46" s="104"/>
      <c r="L46" s="105"/>
      <c r="M46" s="106"/>
      <c r="N46" s="107"/>
      <c r="O46" s="74"/>
      <c r="P46" s="76"/>
      <c r="Q46" s="11"/>
    </row>
    <row r="47" spans="1:17" s="12" customFormat="1" ht="23.25" customHeight="1" thickBot="1">
      <c r="A47" s="216"/>
      <c r="B47" s="217"/>
      <c r="C47" s="217"/>
      <c r="D47" s="217"/>
      <c r="E47" s="108"/>
      <c r="F47" s="109" t="s">
        <v>89</v>
      </c>
      <c r="G47" s="110"/>
      <c r="H47" s="111"/>
      <c r="I47" s="112"/>
      <c r="J47" s="103"/>
      <c r="K47" s="104"/>
      <c r="L47" s="113"/>
      <c r="M47" s="114"/>
      <c r="N47" s="115"/>
      <c r="O47" s="74"/>
      <c r="P47" s="76"/>
      <c r="Q47" s="11"/>
    </row>
    <row r="48" spans="1:17" s="12" customFormat="1" ht="33.75" customHeight="1" thickBot="1">
      <c r="A48" s="218" t="s">
        <v>90</v>
      </c>
      <c r="B48" s="219"/>
      <c r="C48" s="219"/>
      <c r="D48" s="220"/>
      <c r="E48" s="116" t="s">
        <v>91</v>
      </c>
      <c r="F48" s="109">
        <v>25</v>
      </c>
      <c r="G48" s="150">
        <f>IF(G42=0,0,ROUND(K19*1000/G42*1000,1))</f>
        <v>0</v>
      </c>
      <c r="H48" s="151">
        <v>0</v>
      </c>
      <c r="I48" s="152">
        <f>IF(I42=0,0,ROUND(K28*1000/I42*1000,1))</f>
        <v>0</v>
      </c>
      <c r="J48" s="117"/>
      <c r="K48" s="118"/>
      <c r="L48" s="153">
        <f>IF(L40=0,0,ROUND(P19/L40*1000,1))</f>
        <v>0</v>
      </c>
      <c r="M48" s="154"/>
      <c r="N48" s="155">
        <f>IF(N40=0,0,ROUND(P28/N40*1000,1))</f>
        <v>0</v>
      </c>
      <c r="O48" s="74"/>
      <c r="P48" s="76"/>
      <c r="Q48" s="11"/>
    </row>
    <row r="49" spans="1:17" s="119" customFormat="1" ht="15.75">
      <c r="A49" s="175"/>
      <c r="B49" s="175"/>
      <c r="C49" s="175"/>
      <c r="D49" s="175"/>
      <c r="E49" s="175"/>
      <c r="F49" s="175"/>
      <c r="G49" s="175"/>
      <c r="H49" s="176"/>
      <c r="I49" s="176"/>
      <c r="J49" s="176"/>
      <c r="K49" s="176"/>
      <c r="L49" s="175"/>
      <c r="M49" s="175"/>
      <c r="N49" s="175"/>
      <c r="O49" s="175"/>
      <c r="P49" s="72"/>
      <c r="Q49" s="72"/>
    </row>
    <row r="50" spans="1:17" s="119" customFormat="1" ht="18.75">
      <c r="A50" s="177"/>
      <c r="B50" s="178"/>
      <c r="C50" s="178"/>
      <c r="D50" s="178"/>
      <c r="E50" s="178"/>
      <c r="F50" s="179"/>
      <c r="G50" s="180"/>
      <c r="H50" s="180"/>
      <c r="I50" s="180"/>
      <c r="J50" s="180"/>
      <c r="K50" s="180"/>
      <c r="L50" s="180"/>
      <c r="M50" s="181"/>
      <c r="N50" s="181"/>
      <c r="O50" s="181"/>
      <c r="P50" s="120"/>
      <c r="Q50" s="11"/>
    </row>
    <row r="51" spans="1:17" s="119" customFormat="1" ht="21.75" customHeight="1">
      <c r="A51" s="182" t="s">
        <v>92</v>
      </c>
      <c r="B51" s="183"/>
      <c r="C51" s="183"/>
      <c r="D51" s="183"/>
      <c r="E51" s="183"/>
      <c r="F51" s="177"/>
      <c r="G51" s="177"/>
      <c r="H51" s="166"/>
      <c r="I51" s="166"/>
      <c r="J51" s="184"/>
      <c r="K51" s="184"/>
      <c r="L51" s="177"/>
      <c r="M51" s="168" t="s">
        <v>101</v>
      </c>
      <c r="N51" s="166" t="s">
        <v>102</v>
      </c>
      <c r="O51" s="177"/>
      <c r="P51" s="121"/>
      <c r="Q51" s="122"/>
    </row>
    <row r="52" spans="1:17" s="119" customFormat="1" ht="21" customHeight="1">
      <c r="A52" s="184"/>
      <c r="B52" s="184"/>
      <c r="C52" s="184"/>
      <c r="D52" s="184"/>
      <c r="E52" s="184"/>
      <c r="F52" s="177"/>
      <c r="G52" s="177"/>
      <c r="H52" s="221" t="s">
        <v>93</v>
      </c>
      <c r="I52" s="221"/>
      <c r="J52" s="222" t="s">
        <v>94</v>
      </c>
      <c r="K52" s="223"/>
      <c r="L52" s="177"/>
      <c r="M52" s="221" t="s">
        <v>95</v>
      </c>
      <c r="N52" s="221"/>
      <c r="O52" s="177"/>
      <c r="P52" s="121"/>
      <c r="Q52" s="122"/>
    </row>
    <row r="53" spans="1:17" s="119" customFormat="1" ht="16.5" customHeight="1">
      <c r="A53" s="184"/>
      <c r="B53" s="184"/>
      <c r="C53" s="184"/>
      <c r="D53" s="184"/>
      <c r="E53" s="184"/>
      <c r="F53" s="177"/>
      <c r="G53" s="177"/>
      <c r="H53" s="224"/>
      <c r="I53" s="224"/>
      <c r="J53" s="223"/>
      <c r="K53" s="223"/>
      <c r="L53" s="177"/>
      <c r="M53" s="168"/>
      <c r="N53" s="185"/>
      <c r="O53" s="177"/>
      <c r="P53" s="121"/>
      <c r="Q53" s="122"/>
    </row>
    <row r="54" spans="1:17" s="119" customFormat="1" ht="24.75" customHeight="1">
      <c r="A54" s="225" t="s">
        <v>96</v>
      </c>
      <c r="B54" s="204"/>
      <c r="C54" s="204"/>
      <c r="D54" s="204"/>
      <c r="E54" s="204"/>
      <c r="F54" s="177"/>
      <c r="G54" s="177"/>
      <c r="H54" s="166"/>
      <c r="I54" s="166"/>
      <c r="J54" s="223"/>
      <c r="K54" s="223"/>
      <c r="L54" s="177"/>
      <c r="M54" s="166" t="s">
        <v>106</v>
      </c>
      <c r="N54" s="166" t="s">
        <v>105</v>
      </c>
      <c r="O54" s="177"/>
      <c r="P54" s="121"/>
      <c r="Q54" s="122"/>
    </row>
    <row r="55" spans="1:17" s="119" customFormat="1" ht="23.25" customHeight="1">
      <c r="A55" s="225"/>
      <c r="B55" s="204"/>
      <c r="C55" s="204"/>
      <c r="D55" s="204"/>
      <c r="E55" s="204"/>
      <c r="F55" s="177"/>
      <c r="G55" s="177"/>
      <c r="H55" s="221" t="s">
        <v>93</v>
      </c>
      <c r="I55" s="221"/>
      <c r="J55" s="223"/>
      <c r="K55" s="223"/>
      <c r="L55" s="177"/>
      <c r="M55" s="221" t="s">
        <v>95</v>
      </c>
      <c r="N55" s="221"/>
      <c r="O55" s="177"/>
      <c r="P55" s="121"/>
      <c r="Q55" s="122"/>
    </row>
    <row r="56" spans="1:17" s="119" customFormat="1" ht="58.5" customHeight="1">
      <c r="A56" s="203" t="s">
        <v>107</v>
      </c>
      <c r="B56" s="203"/>
      <c r="C56" s="204"/>
      <c r="D56" s="204"/>
      <c r="E56" s="186"/>
      <c r="F56" s="187"/>
      <c r="G56" s="188"/>
      <c r="H56" s="168"/>
      <c r="I56" s="168"/>
      <c r="J56" s="188"/>
      <c r="K56" s="188"/>
      <c r="L56" s="189"/>
      <c r="M56" s="190"/>
      <c r="N56" s="190"/>
      <c r="O56" s="189"/>
      <c r="P56" s="121"/>
      <c r="Q56" s="122"/>
    </row>
    <row r="57" spans="1:17" s="119" customFormat="1" ht="48.75" customHeight="1">
      <c r="A57" s="203" t="s">
        <v>108</v>
      </c>
      <c r="B57" s="203"/>
      <c r="C57" s="204"/>
      <c r="D57" s="204"/>
      <c r="E57" s="186"/>
      <c r="F57" s="188"/>
      <c r="G57" s="188"/>
      <c r="H57" s="205" t="s">
        <v>97</v>
      </c>
      <c r="I57" s="205"/>
      <c r="J57" s="166"/>
      <c r="K57" s="184"/>
      <c r="L57" s="205" t="s">
        <v>103</v>
      </c>
      <c r="M57" s="206"/>
      <c r="N57" s="206"/>
      <c r="O57" s="206"/>
      <c r="P57" s="121"/>
      <c r="Q57" s="122"/>
    </row>
    <row r="58" spans="1:17" ht="58.5" customHeight="1">
      <c r="A58" s="167"/>
      <c r="B58" s="167"/>
      <c r="C58" s="123"/>
      <c r="D58" s="123"/>
      <c r="E58" s="123"/>
      <c r="F58" s="207"/>
      <c r="G58" s="207"/>
      <c r="H58" s="191"/>
      <c r="I58" s="191"/>
      <c r="J58" s="191"/>
      <c r="K58" s="191"/>
      <c r="L58" s="191"/>
      <c r="M58" s="192"/>
      <c r="N58" s="192"/>
      <c r="O58" s="191"/>
      <c r="P58" s="124"/>
      <c r="Q58" s="125"/>
    </row>
    <row r="59" spans="1:16" s="122" customFormat="1" ht="36.75" customHeight="1">
      <c r="A59" s="210"/>
      <c r="B59" s="210"/>
      <c r="C59" s="210"/>
      <c r="D59" s="211"/>
      <c r="E59" s="211"/>
      <c r="F59" s="211"/>
      <c r="G59" s="211"/>
      <c r="H59" s="126"/>
      <c r="I59" s="127"/>
      <c r="J59" s="1"/>
      <c r="K59" s="1"/>
      <c r="L59" s="128"/>
      <c r="M59" s="128"/>
      <c r="N59" s="128"/>
      <c r="O59" s="212"/>
      <c r="P59" s="213"/>
    </row>
    <row r="60" spans="1:17" s="122" customFormat="1" ht="19.5" customHeight="1">
      <c r="A60" s="214"/>
      <c r="B60" s="214"/>
      <c r="C60" s="214"/>
      <c r="D60" s="214"/>
      <c r="E60" s="214"/>
      <c r="F60" s="214"/>
      <c r="G60" s="214"/>
      <c r="H60" s="129"/>
      <c r="I60" s="130"/>
      <c r="J60" s="130"/>
      <c r="K60" s="131"/>
      <c r="L60" s="131"/>
      <c r="M60" s="131"/>
      <c r="N60" s="131"/>
      <c r="Q60" s="132"/>
    </row>
    <row r="61" spans="1:16" s="12" customFormat="1" ht="15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4"/>
      <c r="P61" s="134"/>
    </row>
    <row r="62" spans="1:16" s="12" customFormat="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6"/>
      <c r="P62" s="136"/>
    </row>
    <row r="63" spans="1:16" s="12" customFormat="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6"/>
      <c r="P63" s="136"/>
    </row>
    <row r="64" spans="1:16" s="12" customFormat="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6"/>
      <c r="P64" s="136"/>
    </row>
    <row r="65" spans="1:16" s="12" customFormat="1" ht="15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7"/>
      <c r="M65" s="74"/>
      <c r="N65" s="137"/>
      <c r="O65" s="215"/>
      <c r="P65" s="209"/>
    </row>
    <row r="66" spans="1:16" s="12" customFormat="1" ht="15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7"/>
      <c r="M66" s="74"/>
      <c r="N66" s="137"/>
      <c r="O66" s="208"/>
      <c r="P66" s="209"/>
    </row>
    <row r="67" spans="1:16" s="12" customFormat="1" ht="15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8"/>
      <c r="M67" s="138"/>
      <c r="N67" s="138"/>
      <c r="O67" s="138"/>
      <c r="P67" s="138"/>
    </row>
    <row r="68" spans="1:16" s="12" customFormat="1" ht="12.7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6"/>
      <c r="P68" s="136"/>
    </row>
    <row r="69" spans="1:16" s="12" customFormat="1" ht="12.7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6"/>
      <c r="P69" s="136"/>
    </row>
    <row r="70" spans="1:16" s="12" customFormat="1" ht="12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6"/>
      <c r="P70" s="136"/>
    </row>
    <row r="71" spans="1:16" s="12" customFormat="1" ht="12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6"/>
      <c r="P71" s="136"/>
    </row>
    <row r="72" spans="1:16" s="12" customFormat="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6"/>
      <c r="P72" s="136"/>
    </row>
    <row r="73" spans="1:16" s="12" customFormat="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  <c r="P73" s="136"/>
    </row>
    <row r="74" spans="1:16" s="12" customFormat="1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6"/>
      <c r="P74" s="136"/>
    </row>
    <row r="75" spans="1:16" s="12" customFormat="1" ht="12.75">
      <c r="A75" s="135"/>
      <c r="B75" s="135"/>
      <c r="C75" s="135"/>
      <c r="D75" s="135"/>
      <c r="E75" s="135"/>
      <c r="F75" s="135"/>
      <c r="G75" s="139"/>
      <c r="H75"/>
      <c r="I75" s="135"/>
      <c r="J75" s="135"/>
      <c r="K75" s="135"/>
      <c r="L75" s="135"/>
      <c r="M75" s="135"/>
      <c r="N75" s="135"/>
      <c r="O75" s="136"/>
      <c r="P75" s="136"/>
    </row>
    <row r="76" spans="1:16" s="12" customFormat="1" ht="12.75">
      <c r="A76" s="135"/>
      <c r="B76" s="135"/>
      <c r="C76" s="135"/>
      <c r="D76" s="135"/>
      <c r="E76" s="135"/>
      <c r="F76" s="135"/>
      <c r="G76"/>
      <c r="H76"/>
      <c r="I76" s="135"/>
      <c r="J76" s="135"/>
      <c r="K76" s="135"/>
      <c r="L76" s="135"/>
      <c r="M76" s="135"/>
      <c r="N76" s="135"/>
      <c r="O76" s="136"/>
      <c r="P76" s="136"/>
    </row>
    <row r="77" spans="1:16" s="12" customFormat="1" ht="12.75">
      <c r="A77" s="139"/>
      <c r="B77" s="139"/>
      <c r="C77" s="139"/>
      <c r="D77" s="139"/>
      <c r="E77" s="135"/>
      <c r="F77" s="135"/>
      <c r="G77"/>
      <c r="H77"/>
      <c r="I77" s="135"/>
      <c r="J77" s="135"/>
      <c r="K77" s="135"/>
      <c r="L77" s="135"/>
      <c r="M77" s="135"/>
      <c r="N77" s="135"/>
      <c r="O77" s="136"/>
      <c r="P77" s="136"/>
    </row>
    <row r="78" spans="1:16" s="12" customFormat="1" ht="12.75">
      <c r="A78"/>
      <c r="B78"/>
      <c r="C78"/>
      <c r="D78"/>
      <c r="E78" s="135"/>
      <c r="F78" s="135"/>
      <c r="G78"/>
      <c r="H78"/>
      <c r="I78" s="135"/>
      <c r="J78" s="135"/>
      <c r="K78" s="135"/>
      <c r="L78" s="135"/>
      <c r="M78" s="135"/>
      <c r="N78" s="135"/>
      <c r="O78" s="136"/>
      <c r="P78" s="136"/>
    </row>
    <row r="79" spans="5:6" ht="12.75">
      <c r="E79" s="139"/>
      <c r="F79" s="139"/>
    </row>
  </sheetData>
  <sheetProtection sheet="1" objects="1" scenarios="1"/>
  <protectedRanges>
    <protectedRange sqref="A46:E47" name="Диапазон1"/>
  </protectedRanges>
  <mergeCells count="72">
    <mergeCell ref="A1:P1"/>
    <mergeCell ref="A2:P2"/>
    <mergeCell ref="N4:P7"/>
    <mergeCell ref="A5:J5"/>
    <mergeCell ref="K5:L5"/>
    <mergeCell ref="A6:J6"/>
    <mergeCell ref="K6:L7"/>
    <mergeCell ref="A7:J7"/>
    <mergeCell ref="A9:B9"/>
    <mergeCell ref="A10:E10"/>
    <mergeCell ref="F10:N10"/>
    <mergeCell ref="A11:E11"/>
    <mergeCell ref="F11:N11"/>
    <mergeCell ref="D12:P12"/>
    <mergeCell ref="A14:D16"/>
    <mergeCell ref="E14:E16"/>
    <mergeCell ref="F14:F16"/>
    <mergeCell ref="G14:K14"/>
    <mergeCell ref="L14:P14"/>
    <mergeCell ref="G15:J15"/>
    <mergeCell ref="K15:K16"/>
    <mergeCell ref="L15:O15"/>
    <mergeCell ref="P15:P16"/>
    <mergeCell ref="A17:D17"/>
    <mergeCell ref="A19:D19"/>
    <mergeCell ref="A20:D20"/>
    <mergeCell ref="A21:D21"/>
    <mergeCell ref="A22:D22"/>
    <mergeCell ref="A23:D23"/>
    <mergeCell ref="A24:D24"/>
    <mergeCell ref="A25:D25"/>
    <mergeCell ref="A26:D26"/>
    <mergeCell ref="A28:D28"/>
    <mergeCell ref="A29:D29"/>
    <mergeCell ref="A30:D30"/>
    <mergeCell ref="A31:D31"/>
    <mergeCell ref="A32:D32"/>
    <mergeCell ref="A33:D33"/>
    <mergeCell ref="A34:D34"/>
    <mergeCell ref="A35:D35"/>
    <mergeCell ref="A37:D38"/>
    <mergeCell ref="E37:E38"/>
    <mergeCell ref="F37:F38"/>
    <mergeCell ref="G37:I37"/>
    <mergeCell ref="L37:N37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H52:I52"/>
    <mergeCell ref="J52:K55"/>
    <mergeCell ref="M52:N52"/>
    <mergeCell ref="H53:I53"/>
    <mergeCell ref="A54:E55"/>
    <mergeCell ref="H55:I55"/>
    <mergeCell ref="M55:N55"/>
    <mergeCell ref="A60:G60"/>
    <mergeCell ref="O65:P65"/>
    <mergeCell ref="O66:P66"/>
    <mergeCell ref="A56:D56"/>
    <mergeCell ref="A57:D57"/>
    <mergeCell ref="H57:I57"/>
    <mergeCell ref="L57:O57"/>
    <mergeCell ref="F58:G58"/>
    <mergeCell ref="A59:G59"/>
    <mergeCell ref="O59:P59"/>
  </mergeCells>
  <printOptions/>
  <pageMargins left="0.75" right="0.75" top="1" bottom="1" header="0.5" footer="0.5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ГИВЦ Укрэнерго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Nikolaenko.af</dc:creator>
  <cp:keywords/>
  <dc:description/>
  <cp:lastModifiedBy>veres</cp:lastModifiedBy>
  <cp:lastPrinted>2019-11-27T12:12:36Z</cp:lastPrinted>
  <dcterms:created xsi:type="dcterms:W3CDTF">2012-11-14T09:23:26Z</dcterms:created>
  <dcterms:modified xsi:type="dcterms:W3CDTF">2019-11-27T12:13:14Z</dcterms:modified>
  <cp:category/>
  <cp:version/>
  <cp:contentType/>
  <cp:contentStatus/>
</cp:coreProperties>
</file>